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19200" windowHeight="7056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D39" i="1" l="1"/>
  <c r="D38" i="1"/>
  <c r="D55" i="1"/>
  <c r="D54" i="1"/>
  <c r="D53" i="1"/>
  <c r="D52" i="1"/>
  <c r="D51" i="1"/>
  <c r="D50" i="1"/>
  <c r="D49" i="1"/>
  <c r="D48" i="1"/>
  <c r="D47" i="1"/>
  <c r="D46" i="1"/>
  <c r="D45" i="1" l="1"/>
  <c r="D44" i="1"/>
  <c r="D43" i="1"/>
  <c r="D42" i="1"/>
  <c r="D41" i="1"/>
  <c r="D40" i="1"/>
  <c r="D37" i="1" l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<sst xmlns="http://schemas.openxmlformats.org/spreadsheetml/2006/main" count="112" uniqueCount="80">
  <si>
    <t>Навчальний заклад</t>
  </si>
  <si>
    <t>Педагог</t>
  </si>
  <si>
    <t>Посилання на сертифікат</t>
  </si>
  <si>
    <t>Селидівська загальноосвітня школа І-ІІІ ступенів № 2 Селидівської міської ради Донецької області</t>
  </si>
  <si>
    <t>Папян Світлана Олександрівна</t>
  </si>
  <si>
    <t>Вижницький опорний ліцей ім. Юрія Федьковича</t>
  </si>
  <si>
    <t>Козачук Анна Дмитрівна</t>
  </si>
  <si>
    <t xml:space="preserve">НВК № 141 «Освітні ресурси та технологічний тренінг» міста Києва </t>
  </si>
  <si>
    <t>Фрідман Ірина Леонідівна</t>
  </si>
  <si>
    <t>Кам'янець-Подільський ліцей №14</t>
  </si>
  <si>
    <t>Тесляр Валентина Миколаївна</t>
  </si>
  <si>
    <t>Комунальний заклад загальної середньої освіти "Луцький ліцей № 14 імені Василя Сухомлинського Луцької міської ради"</t>
  </si>
  <si>
    <t>Киндибовська Тетяна Леонідівна</t>
  </si>
  <si>
    <t>Рожок Наталія Миколаївна</t>
  </si>
  <si>
    <t>Херсонський заклад дошкільної освіти №5 Херсонської міської ради</t>
  </si>
  <si>
    <t>Яковенко Вікторія Сергіївна</t>
  </si>
  <si>
    <t>Хмельницький заклад дошкільної освіти №53 "Веселка"</t>
  </si>
  <si>
    <t xml:space="preserve">Поперечна Ольга Василівна </t>
  </si>
  <si>
    <t>Заклад дошкільної освіти №5 "Калинка" Шполянської міської ради ОТГ Черкаської області</t>
  </si>
  <si>
    <t>Сень Валентина Володимирівна</t>
  </si>
  <si>
    <t>Селидівська загальноосвітня школа І-ІІІ ступенів №2 Селидівської міської ради Донецької області</t>
  </si>
  <si>
    <t xml:space="preserve">Просоленко Дар'я Миколаївна </t>
  </si>
  <si>
    <t>Дмитрієва Тетяна Львівна</t>
  </si>
  <si>
    <t xml:space="preserve">Кулак Римма Віталіївна </t>
  </si>
  <si>
    <t>Горошко Вікторія Леонідівна</t>
  </si>
  <si>
    <t>Налескіна Альвіна Віталіївна</t>
  </si>
  <si>
    <t>Зубкова Наталія Олександрівна</t>
  </si>
  <si>
    <t>Кроха Галина Володимирівна</t>
  </si>
  <si>
    <t>Конотоп Наталія Іванівна</t>
  </si>
  <si>
    <t xml:space="preserve">Матвєєва Наталя Іванівна </t>
  </si>
  <si>
    <t xml:space="preserve">Холодна Олена Іванівна </t>
  </si>
  <si>
    <t xml:space="preserve">Старик Олена Леонідівна </t>
  </si>
  <si>
    <t>Собко Наталія Миколаївна</t>
  </si>
  <si>
    <t xml:space="preserve">Тарановська Валентина Володимирівна </t>
  </si>
  <si>
    <t xml:space="preserve">Данілова Валентина Іванівна </t>
  </si>
  <si>
    <t>Березняк Валентина Володимирівна</t>
  </si>
  <si>
    <t xml:space="preserve">Кулик Наталія Володимирівна </t>
  </si>
  <si>
    <t>Гречка Юлія Іванівна</t>
  </si>
  <si>
    <t>Верзілов Олександр Миколайович</t>
  </si>
  <si>
    <t xml:space="preserve">Хацько Тетяна Миколаївна </t>
  </si>
  <si>
    <t xml:space="preserve">Ромаш Марина Володимирівна </t>
  </si>
  <si>
    <t>Перепилюк Ніна Федорівна</t>
  </si>
  <si>
    <t xml:space="preserve">Глущенко Галина Олександрівна </t>
  </si>
  <si>
    <t>Євтушенко Сергій Олександрович</t>
  </si>
  <si>
    <t>Локошко Людмила Анатоліївна</t>
  </si>
  <si>
    <t>Савєльєва Ольга Вячеславівна</t>
  </si>
  <si>
    <t>Байда Наталія Вікторівна</t>
  </si>
  <si>
    <t>Суханова Ірина Вячеславівна</t>
  </si>
  <si>
    <t>№ з/п</t>
  </si>
  <si>
    <t>Комунальний заклад «Матвіївська загальноосвітня санаторна школа-інтернат І-ІІІ ступенів» Запорізької обласної ради</t>
  </si>
  <si>
    <t>Проценко Олена Вікторівна</t>
  </si>
  <si>
    <t>Хмельницький заклад дошкільної освіти № 29 «Ранкова зірка»</t>
  </si>
  <si>
    <t xml:space="preserve">Бурбела Людмила Броніславівна </t>
  </si>
  <si>
    <t xml:space="preserve">Черкаський державний технологічний університет </t>
  </si>
  <si>
    <t>Олена Березіна</t>
  </si>
  <si>
    <t>Наталія Дудченко</t>
  </si>
  <si>
    <t>Оксана Снитюк</t>
  </si>
  <si>
    <t>Євгенія Ломако</t>
  </si>
  <si>
    <t>Ірина Гончаренко</t>
  </si>
  <si>
    <t>Анна Шевченко</t>
  </si>
  <si>
    <t>Сибірцев Володимир Васильович</t>
  </si>
  <si>
    <t>Центральноукраїнський національний технічний університет, м. Кропивницький</t>
  </si>
  <si>
    <t>Бережна Леся Віталіївна</t>
  </si>
  <si>
    <t>Черкаський державний технологічний університет</t>
  </si>
  <si>
    <t>Сидор Ірина Петрівна</t>
  </si>
  <si>
    <t>Західноукраїнський національний університет</t>
  </si>
  <si>
    <t>Кришталь Галина Олександрівна</t>
  </si>
  <si>
    <t>ПрАТ ВНЗ «Міжрегіональна Академія управління персоналом»</t>
  </si>
  <si>
    <t>Гут Любов Василівна</t>
  </si>
  <si>
    <t>Чернівецький торговельно-економічний інститут Державного торговельно-економічного університету</t>
  </si>
  <si>
    <t>Шулякова Оксана Василівна</t>
  </si>
  <si>
    <t>Відокремлений структурний підрозділ "Хмельницький політехнічний фаховий коледж Національного університету "Львівська політехніка"</t>
  </si>
  <si>
    <t>Копайгородська Тетяна Григорівна</t>
  </si>
  <si>
    <t xml:space="preserve">ВСП "Одеський технічний фаховий коледж Одеського технологічного національного університету" </t>
  </si>
  <si>
    <t xml:space="preserve">Котельбан Сергій Васильович </t>
  </si>
  <si>
    <t>Чернівецький фаховий коледж технологій та дизайну</t>
  </si>
  <si>
    <t xml:space="preserve">	Бровко Лариса Василівна</t>
  </si>
  <si>
    <t xml:space="preserve">	Відокремлений структурний підрозділ «Хорольський агропромисловий фаховий коледж Полтавського державного аграрного університету»</t>
  </si>
  <si>
    <t>Країло Галина Борисівна</t>
  </si>
  <si>
    <t>Калинівський технологічний фаховий коледж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</si>
</sst>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alan.bank.gov.ua/get-user-certificate/7PaCsatekF4K_woJXIXr" TargetMode="External"/><Relationship Id="rId18" Type="http://schemas.openxmlformats.org/officeDocument/2006/relationships/hyperlink" Target="https://talan.bank.gov.ua/get-user-certificate/7PaCsT-ERDR4nyOXUIR-" TargetMode="External"/><Relationship Id="rId26" Type="http://schemas.openxmlformats.org/officeDocument/2006/relationships/hyperlink" Target="https://talan.bank.gov.ua/get-user-certificate/7PaCsksvzqyEkNswDSpo" TargetMode="External"/><Relationship Id="rId39" Type="http://schemas.openxmlformats.org/officeDocument/2006/relationships/hyperlink" Target="https://talan.bank.gov.ua/get-user-certificate/3piiV6r4-fpFPQrj0R55" TargetMode="External"/><Relationship Id="rId21" Type="http://schemas.openxmlformats.org/officeDocument/2006/relationships/hyperlink" Target="https://talan.bank.gov.ua/get-user-certificate/7PaCsEXMV0PKCujlEQqg" TargetMode="External"/><Relationship Id="rId34" Type="http://schemas.openxmlformats.org/officeDocument/2006/relationships/hyperlink" Target="https://talan.bank.gov.ua/get-user-certificate/7PaCsy5FACVBYCrknx_B" TargetMode="External"/><Relationship Id="rId42" Type="http://schemas.openxmlformats.org/officeDocument/2006/relationships/hyperlink" Target="https://talan.bank.gov.ua/get-user-certificate/3piiVuRQwdn0_chnXciU" TargetMode="External"/><Relationship Id="rId47" Type="http://schemas.openxmlformats.org/officeDocument/2006/relationships/hyperlink" Target="https://talan.bank.gov.ua/get-user-certificate/svwpSWmPKJ-2TMp1TPox" TargetMode="External"/><Relationship Id="rId50" Type="http://schemas.openxmlformats.org/officeDocument/2006/relationships/hyperlink" Target="https://talan.bank.gov.ua/get-user-certificate/svwpSNQy1ysMsaJVRa37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talan.bank.gov.ua/get-user-certificate/7PaCsQmJS9svs2os-DCy" TargetMode="External"/><Relationship Id="rId2" Type="http://schemas.openxmlformats.org/officeDocument/2006/relationships/hyperlink" Target="https://talan.bank.gov.ua/get-user-certificate/7PaCsGPziR23CSA1Nd8E" TargetMode="External"/><Relationship Id="rId16" Type="http://schemas.openxmlformats.org/officeDocument/2006/relationships/hyperlink" Target="https://talan.bank.gov.ua/get-user-certificate/7PaCsN8hyD0Re75WA7Wn" TargetMode="External"/><Relationship Id="rId29" Type="http://schemas.openxmlformats.org/officeDocument/2006/relationships/hyperlink" Target="https://talan.bank.gov.ua/get-user-certificate/7PaCs5-orjMc0VKLQq8Z" TargetMode="External"/><Relationship Id="rId11" Type="http://schemas.openxmlformats.org/officeDocument/2006/relationships/hyperlink" Target="https://talan.bank.gov.ua/get-user-certificate/7PaCsboAzRIfzAvZ4ARz" TargetMode="External"/><Relationship Id="rId24" Type="http://schemas.openxmlformats.org/officeDocument/2006/relationships/hyperlink" Target="https://talan.bank.gov.ua/get-user-certificate/7PaCsPF2ZrdeV5HlMYAg" TargetMode="External"/><Relationship Id="rId32" Type="http://schemas.openxmlformats.org/officeDocument/2006/relationships/hyperlink" Target="https://talan.bank.gov.ua/get-user-certificate/7PaCsDguR9o3IWEKy9aU" TargetMode="External"/><Relationship Id="rId37" Type="http://schemas.openxmlformats.org/officeDocument/2006/relationships/hyperlink" Target="https://talan.bank.gov.ua/get-user-certificate/3piiVoEyE9YJ6AWtgsc3" TargetMode="External"/><Relationship Id="rId40" Type="http://schemas.openxmlformats.org/officeDocument/2006/relationships/hyperlink" Target="https://talan.bank.gov.ua/get-user-certificate/3piiVBmYslCzznZaWsGq" TargetMode="External"/><Relationship Id="rId45" Type="http://schemas.openxmlformats.org/officeDocument/2006/relationships/hyperlink" Target="https://talan.bank.gov.ua/get-user-certificate/svwpSL2gQYh5hFwqPbtq" TargetMode="External"/><Relationship Id="rId53" Type="http://schemas.openxmlformats.org/officeDocument/2006/relationships/hyperlink" Target="https://talan.bank.gov.ua/get-user-certificate/O2sPx5KXpGW_XCnEGdQ4" TargetMode="External"/><Relationship Id="rId5" Type="http://schemas.openxmlformats.org/officeDocument/2006/relationships/hyperlink" Target="https://talan.bank.gov.ua/get-user-certificate/7PaCs78mK0AkSa6hsOvU" TargetMode="External"/><Relationship Id="rId10" Type="http://schemas.openxmlformats.org/officeDocument/2006/relationships/hyperlink" Target="https://talan.bank.gov.ua/get-user-certificate/7PaCs4RZl6WQUL7fs4Ha" TargetMode="External"/><Relationship Id="rId19" Type="http://schemas.openxmlformats.org/officeDocument/2006/relationships/hyperlink" Target="https://talan.bank.gov.ua/get-user-certificate/7PaCsJItCMBadYkc7vIj" TargetMode="External"/><Relationship Id="rId31" Type="http://schemas.openxmlformats.org/officeDocument/2006/relationships/hyperlink" Target="https://talan.bank.gov.ua/get-user-certificate/7PaCsXoR11rPlC5377_P" TargetMode="External"/><Relationship Id="rId44" Type="http://schemas.openxmlformats.org/officeDocument/2006/relationships/hyperlink" Target="https://talan.bank.gov.ua/get-user-certificate/svwpSdtWWjPwIdtg3lhm" TargetMode="External"/><Relationship Id="rId52" Type="http://schemas.openxmlformats.org/officeDocument/2006/relationships/hyperlink" Target="https://talan.bank.gov.ua/get-user-certificate/svwpSTFXFGrIwf-TzENL" TargetMode="External"/><Relationship Id="rId4" Type="http://schemas.openxmlformats.org/officeDocument/2006/relationships/hyperlink" Target="https://talan.bank.gov.ua/get-user-certificate/7PaCsBX1lg06AN1L9jOA" TargetMode="External"/><Relationship Id="rId9" Type="http://schemas.openxmlformats.org/officeDocument/2006/relationships/hyperlink" Target="https://talan.bank.gov.ua/get-user-certificate/7PaCsKkZwAOv8iTBXxnl" TargetMode="External"/><Relationship Id="rId14" Type="http://schemas.openxmlformats.org/officeDocument/2006/relationships/hyperlink" Target="https://talan.bank.gov.ua/get-user-certificate/7PaCsf7jLZMWnj2Mdj6B" TargetMode="External"/><Relationship Id="rId22" Type="http://schemas.openxmlformats.org/officeDocument/2006/relationships/hyperlink" Target="https://talan.bank.gov.ua/get-user-certificate/7PaCsKjd9LEkIujn4qb9" TargetMode="External"/><Relationship Id="rId27" Type="http://schemas.openxmlformats.org/officeDocument/2006/relationships/hyperlink" Target="https://talan.bank.gov.ua/get-user-certificate/7PaCsc9nG5WXtMLoyEol" TargetMode="External"/><Relationship Id="rId30" Type="http://schemas.openxmlformats.org/officeDocument/2006/relationships/hyperlink" Target="https://talan.bank.gov.ua/get-user-certificate/7PaCsLEQnMiWfN1h2S5X" TargetMode="External"/><Relationship Id="rId35" Type="http://schemas.openxmlformats.org/officeDocument/2006/relationships/hyperlink" Target="https://talan.bank.gov.ua/get-user-certificate/7PaCsNWCUGycg20puAjJ" TargetMode="External"/><Relationship Id="rId43" Type="http://schemas.openxmlformats.org/officeDocument/2006/relationships/hyperlink" Target="https://talan.bank.gov.ua/get-user-certificate/svwpSvxHaUvSd4_HEsNf" TargetMode="External"/><Relationship Id="rId48" Type="http://schemas.openxmlformats.org/officeDocument/2006/relationships/hyperlink" Target="https://talan.bank.gov.ua/get-user-certificate/svwpSRffbVCNfEh8fH_j" TargetMode="External"/><Relationship Id="rId8" Type="http://schemas.openxmlformats.org/officeDocument/2006/relationships/hyperlink" Target="https://talan.bank.gov.ua/get-user-certificate/7PaCsXVz4SSpXCVIEYQd" TargetMode="External"/><Relationship Id="rId51" Type="http://schemas.openxmlformats.org/officeDocument/2006/relationships/hyperlink" Target="https://talan.bank.gov.ua/get-user-certificate/svwpSWgONzaEJjg1AYL6" TargetMode="External"/><Relationship Id="rId3" Type="http://schemas.openxmlformats.org/officeDocument/2006/relationships/hyperlink" Target="https://talan.bank.gov.ua/get-user-certificate/7PaCsgeu1lNM74g4WpC8" TargetMode="External"/><Relationship Id="rId12" Type="http://schemas.openxmlformats.org/officeDocument/2006/relationships/hyperlink" Target="https://talan.bank.gov.ua/get-user-certificate/7PaCsuJGE-5XRgAIDRlP" TargetMode="External"/><Relationship Id="rId17" Type="http://schemas.openxmlformats.org/officeDocument/2006/relationships/hyperlink" Target="https://talan.bank.gov.ua/get-user-certificate/7PaCsTfYnDNCOI1xlP8b" TargetMode="External"/><Relationship Id="rId25" Type="http://schemas.openxmlformats.org/officeDocument/2006/relationships/hyperlink" Target="https://talan.bank.gov.ua/get-user-certificate/7PaCsvYjosuuV7Xq5LRI" TargetMode="External"/><Relationship Id="rId33" Type="http://schemas.openxmlformats.org/officeDocument/2006/relationships/hyperlink" Target="https://talan.bank.gov.ua/get-user-certificate/7PaCsJW77m3pXcxWyN4m" TargetMode="External"/><Relationship Id="rId38" Type="http://schemas.openxmlformats.org/officeDocument/2006/relationships/hyperlink" Target="https://talan.bank.gov.ua/get-user-certificate/3piiVKDWE6LE7cII0EHj" TargetMode="External"/><Relationship Id="rId46" Type="http://schemas.openxmlformats.org/officeDocument/2006/relationships/hyperlink" Target="https://talan.bank.gov.ua/get-user-certificate/svwpS53lSm67aJZF_0lA" TargetMode="External"/><Relationship Id="rId20" Type="http://schemas.openxmlformats.org/officeDocument/2006/relationships/hyperlink" Target="https://talan.bank.gov.ua/get-user-certificate/7PaCsrBFnv8bnvDSNjBU" TargetMode="External"/><Relationship Id="rId41" Type="http://schemas.openxmlformats.org/officeDocument/2006/relationships/hyperlink" Target="https://talan.bank.gov.ua/get-user-certificate/3piiV-d4D0SV1FlS7vcT" TargetMode="External"/><Relationship Id="rId54" Type="http://schemas.openxmlformats.org/officeDocument/2006/relationships/hyperlink" Target="https://talan.bank.gov.ua/get-user-certificate/O2sPxQp2QYJjABtp1izq" TargetMode="External"/><Relationship Id="rId1" Type="http://schemas.openxmlformats.org/officeDocument/2006/relationships/hyperlink" Target="https://talan.bank.gov.ua/get-user-certificate/7PaCsXHOsic_y8zD3yRI" TargetMode="External"/><Relationship Id="rId6" Type="http://schemas.openxmlformats.org/officeDocument/2006/relationships/hyperlink" Target="https://talan.bank.gov.ua/get-user-certificate/7PaCsvjGnkwEY89LY1I9" TargetMode="External"/><Relationship Id="rId15" Type="http://schemas.openxmlformats.org/officeDocument/2006/relationships/hyperlink" Target="https://talan.bank.gov.ua/get-user-certificate/7PaCsiGW-JaINHxHsqni" TargetMode="External"/><Relationship Id="rId23" Type="http://schemas.openxmlformats.org/officeDocument/2006/relationships/hyperlink" Target="https://talan.bank.gov.ua/get-user-certificate/7PaCsfCGBjCJjC4AcayS" TargetMode="External"/><Relationship Id="rId28" Type="http://schemas.openxmlformats.org/officeDocument/2006/relationships/hyperlink" Target="https://talan.bank.gov.ua/get-user-certificate/7PaCszOKtOwaQl7ywOFf" TargetMode="External"/><Relationship Id="rId36" Type="http://schemas.openxmlformats.org/officeDocument/2006/relationships/hyperlink" Target="https://talan.bank.gov.ua/get-user-certificate/7PaCsVNK2iuFN9KyelaY" TargetMode="External"/><Relationship Id="rId49" Type="http://schemas.openxmlformats.org/officeDocument/2006/relationships/hyperlink" Target="https://talan.bank.gov.ua/get-user-certificate/svwpSowYPhca0fr8hJO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B57" sqref="B57"/>
    </sheetView>
  </sheetViews>
  <sheetFormatPr defaultRowHeight="14.4" x14ac:dyDescent="0.3"/>
  <cols>
    <col min="1" max="1" width="6.5546875" customWidth="1"/>
    <col min="2" max="2" width="79.5546875" customWidth="1"/>
    <col min="3" max="3" width="33.77734375" customWidth="1"/>
    <col min="4" max="4" width="29.88671875" customWidth="1"/>
  </cols>
  <sheetData>
    <row r="1" spans="1:4" x14ac:dyDescent="0.3">
      <c r="A1" s="2" t="s">
        <v>48</v>
      </c>
      <c r="B1" s="2" t="s">
        <v>0</v>
      </c>
      <c r="C1" s="2" t="s">
        <v>1</v>
      </c>
      <c r="D1" s="2" t="s">
        <v>2</v>
      </c>
    </row>
    <row r="2" spans="1:4" x14ac:dyDescent="0.3">
      <c r="A2" s="1">
        <v>1</v>
      </c>
      <c r="B2" s="1" t="s">
        <v>3</v>
      </c>
      <c r="C2" s="1" t="s">
        <v>4</v>
      </c>
      <c r="D2" s="1" t="str">
        <f>HYPERLINK("https://talan.bank.gov.ua/get-user-certificate/7PaCsXHOsic_y8zD3yRI","Завантажити сертифікат")</f>
        <v>Завантажити сертифікат</v>
      </c>
    </row>
    <row r="3" spans="1:4" x14ac:dyDescent="0.3">
      <c r="A3" s="1">
        <v>2</v>
      </c>
      <c r="B3" s="1" t="s">
        <v>5</v>
      </c>
      <c r="C3" s="1" t="s">
        <v>6</v>
      </c>
      <c r="D3" s="1" t="str">
        <f>HYPERLINK("https://talan.bank.gov.ua/get-user-certificate/7PaCsGPziR23CSA1Nd8E","Завантажити сертифікат")</f>
        <v>Завантажити сертифікат</v>
      </c>
    </row>
    <row r="4" spans="1:4" x14ac:dyDescent="0.3">
      <c r="A4" s="1">
        <v>3</v>
      </c>
      <c r="B4" s="1" t="s">
        <v>7</v>
      </c>
      <c r="C4" s="1" t="s">
        <v>8</v>
      </c>
      <c r="D4" s="1" t="str">
        <f>HYPERLINK("https://talan.bank.gov.ua/get-user-certificate/7PaCsgeu1lNM74g4WpC8","Завантажити сертифікат")</f>
        <v>Завантажити сертифікат</v>
      </c>
    </row>
    <row r="5" spans="1:4" x14ac:dyDescent="0.3">
      <c r="A5" s="1">
        <v>4</v>
      </c>
      <c r="B5" s="1" t="s">
        <v>9</v>
      </c>
      <c r="C5" s="1" t="s">
        <v>10</v>
      </c>
      <c r="D5" s="1" t="str">
        <f>HYPERLINK("https://talan.bank.gov.ua/get-user-certificate/7PaCsBX1lg06AN1L9jOA","Завантажити сертифікат")</f>
        <v>Завантажити сертифікат</v>
      </c>
    </row>
    <row r="6" spans="1:4" x14ac:dyDescent="0.3">
      <c r="A6" s="1">
        <v>5</v>
      </c>
      <c r="B6" s="1" t="s">
        <v>11</v>
      </c>
      <c r="C6" s="1" t="s">
        <v>12</v>
      </c>
      <c r="D6" s="1" t="str">
        <f>HYPERLINK("https://talan.bank.gov.ua/get-user-certificate/7PaCs78mK0AkSa6hsOvU","Завантажити сертифікат")</f>
        <v>Завантажити сертифікат</v>
      </c>
    </row>
    <row r="7" spans="1:4" x14ac:dyDescent="0.3">
      <c r="A7" s="1">
        <v>6</v>
      </c>
      <c r="B7" s="1" t="s">
        <v>11</v>
      </c>
      <c r="C7" s="1" t="s">
        <v>13</v>
      </c>
      <c r="D7" s="1" t="str">
        <f>HYPERLINK("https://talan.bank.gov.ua/get-user-certificate/7PaCsvjGnkwEY89LY1I9","Завантажити сертифікат")</f>
        <v>Завантажити сертифікат</v>
      </c>
    </row>
    <row r="8" spans="1:4" x14ac:dyDescent="0.3">
      <c r="A8" s="1">
        <v>7</v>
      </c>
      <c r="B8" s="1" t="s">
        <v>14</v>
      </c>
      <c r="C8" s="1" t="s">
        <v>15</v>
      </c>
      <c r="D8" s="1" t="str">
        <f>HYPERLINK("https://talan.bank.gov.ua/get-user-certificate/7PaCsQmJS9svs2os-DCy","Завантажити сертифікат")</f>
        <v>Завантажити сертифікат</v>
      </c>
    </row>
    <row r="9" spans="1:4" x14ac:dyDescent="0.3">
      <c r="A9" s="1">
        <v>8</v>
      </c>
      <c r="B9" s="1" t="s">
        <v>16</v>
      </c>
      <c r="C9" s="1" t="s">
        <v>17</v>
      </c>
      <c r="D9" s="1" t="str">
        <f>HYPERLINK("https://talan.bank.gov.ua/get-user-certificate/7PaCsXVz4SSpXCVIEYQd","Завантажити сертифікат")</f>
        <v>Завантажити сертифікат</v>
      </c>
    </row>
    <row r="10" spans="1:4" x14ac:dyDescent="0.3">
      <c r="A10" s="1">
        <v>9</v>
      </c>
      <c r="B10" s="1" t="s">
        <v>18</v>
      </c>
      <c r="C10" s="1" t="s">
        <v>19</v>
      </c>
      <c r="D10" s="1" t="str">
        <f>HYPERLINK("https://talan.bank.gov.ua/get-user-certificate/7PaCsKkZwAOv8iTBXxnl","Завантажити сертифікат")</f>
        <v>Завантажити сертифікат</v>
      </c>
    </row>
    <row r="11" spans="1:4" x14ac:dyDescent="0.3">
      <c r="A11" s="1">
        <v>10</v>
      </c>
      <c r="B11" s="1" t="s">
        <v>20</v>
      </c>
      <c r="C11" s="1" t="s">
        <v>21</v>
      </c>
      <c r="D11" s="1" t="str">
        <f>HYPERLINK("https://talan.bank.gov.ua/get-user-certificate/7PaCs4RZl6WQUL7fs4Ha","Завантажити сертифікат")</f>
        <v>Завантажити сертифікат</v>
      </c>
    </row>
    <row r="12" spans="1:4" x14ac:dyDescent="0.3">
      <c r="A12" s="1">
        <v>11</v>
      </c>
      <c r="B12" s="1" t="s">
        <v>20</v>
      </c>
      <c r="C12" s="1" t="s">
        <v>22</v>
      </c>
      <c r="D12" s="1" t="str">
        <f>HYPERLINK("https://talan.bank.gov.ua/get-user-certificate/7PaCsboAzRIfzAvZ4ARz","Завантажити сертифікат")</f>
        <v>Завантажити сертифікат</v>
      </c>
    </row>
    <row r="13" spans="1:4" x14ac:dyDescent="0.3">
      <c r="A13" s="1">
        <v>12</v>
      </c>
      <c r="B13" s="1" t="s">
        <v>20</v>
      </c>
      <c r="C13" s="1" t="s">
        <v>23</v>
      </c>
      <c r="D13" s="1" t="str">
        <f>HYPERLINK("https://talan.bank.gov.ua/get-user-certificate/7PaCsuJGE-5XRgAIDRlP","Завантажити сертифікат")</f>
        <v>Завантажити сертифікат</v>
      </c>
    </row>
    <row r="14" spans="1:4" x14ac:dyDescent="0.3">
      <c r="A14" s="1">
        <v>13</v>
      </c>
      <c r="B14" s="1" t="s">
        <v>20</v>
      </c>
      <c r="C14" s="1" t="s">
        <v>24</v>
      </c>
      <c r="D14" s="1" t="str">
        <f>HYPERLINK("https://talan.bank.gov.ua/get-user-certificate/7PaCsatekF4K_woJXIXr","Завантажити сертифікат")</f>
        <v>Завантажити сертифікат</v>
      </c>
    </row>
    <row r="15" spans="1:4" x14ac:dyDescent="0.3">
      <c r="A15" s="1">
        <v>14</v>
      </c>
      <c r="B15" s="1" t="s">
        <v>20</v>
      </c>
      <c r="C15" s="1" t="s">
        <v>25</v>
      </c>
      <c r="D15" s="1" t="str">
        <f>HYPERLINK("https://talan.bank.gov.ua/get-user-certificate/7PaCsf7jLZMWnj2Mdj6B","Завантажити сертифікат")</f>
        <v>Завантажити сертифікат</v>
      </c>
    </row>
    <row r="16" spans="1:4" x14ac:dyDescent="0.3">
      <c r="A16" s="1">
        <v>15</v>
      </c>
      <c r="B16" s="1" t="s">
        <v>20</v>
      </c>
      <c r="C16" s="1" t="s">
        <v>26</v>
      </c>
      <c r="D16" s="1" t="str">
        <f>HYPERLINK("https://talan.bank.gov.ua/get-user-certificate/7PaCsiGW-JaINHxHsqni","Завантажити сертифікат")</f>
        <v>Завантажити сертифікат</v>
      </c>
    </row>
    <row r="17" spans="1:4" x14ac:dyDescent="0.3">
      <c r="A17" s="1">
        <v>16</v>
      </c>
      <c r="B17" s="1" t="s">
        <v>20</v>
      </c>
      <c r="C17" s="1" t="s">
        <v>27</v>
      </c>
      <c r="D17" s="1" t="str">
        <f>HYPERLINK("https://talan.bank.gov.ua/get-user-certificate/7PaCsN8hyD0Re75WA7Wn","Завантажити сертифікат")</f>
        <v>Завантажити сертифікат</v>
      </c>
    </row>
    <row r="18" spans="1:4" x14ac:dyDescent="0.3">
      <c r="A18" s="1">
        <v>17</v>
      </c>
      <c r="B18" s="1" t="s">
        <v>20</v>
      </c>
      <c r="C18" s="1" t="s">
        <v>28</v>
      </c>
      <c r="D18" s="1" t="str">
        <f>HYPERLINK("https://talan.bank.gov.ua/get-user-certificate/7PaCsTfYnDNCOI1xlP8b","Завантажити сертифікат")</f>
        <v>Завантажити сертифікат</v>
      </c>
    </row>
    <row r="19" spans="1:4" x14ac:dyDescent="0.3">
      <c r="A19" s="1">
        <v>18</v>
      </c>
      <c r="B19" s="1" t="s">
        <v>20</v>
      </c>
      <c r="C19" s="1" t="s">
        <v>29</v>
      </c>
      <c r="D19" s="1" t="str">
        <f>HYPERLINK("https://talan.bank.gov.ua/get-user-certificate/7PaCsT-ERDR4nyOXUIR-","Завантажити сертифікат")</f>
        <v>Завантажити сертифікат</v>
      </c>
    </row>
    <row r="20" spans="1:4" x14ac:dyDescent="0.3">
      <c r="A20" s="1">
        <v>19</v>
      </c>
      <c r="B20" s="1" t="s">
        <v>20</v>
      </c>
      <c r="C20" s="1" t="s">
        <v>30</v>
      </c>
      <c r="D20" s="1" t="str">
        <f>HYPERLINK("https://talan.bank.gov.ua/get-user-certificate/7PaCsJItCMBadYkc7vIj","Завантажити сертифікат")</f>
        <v>Завантажити сертифікат</v>
      </c>
    </row>
    <row r="21" spans="1:4" x14ac:dyDescent="0.3">
      <c r="A21" s="1">
        <v>20</v>
      </c>
      <c r="B21" s="1" t="s">
        <v>20</v>
      </c>
      <c r="C21" s="1" t="s">
        <v>31</v>
      </c>
      <c r="D21" s="1" t="str">
        <f>HYPERLINK("https://talan.bank.gov.ua/get-user-certificate/7PaCsrBFnv8bnvDSNjBU","Завантажити сертифікат")</f>
        <v>Завантажити сертифікат</v>
      </c>
    </row>
    <row r="22" spans="1:4" x14ac:dyDescent="0.3">
      <c r="A22" s="1">
        <v>21</v>
      </c>
      <c r="B22" s="1" t="s">
        <v>20</v>
      </c>
      <c r="C22" s="1" t="s">
        <v>32</v>
      </c>
      <c r="D22" s="1" t="str">
        <f>HYPERLINK("https://talan.bank.gov.ua/get-user-certificate/7PaCsEXMV0PKCujlEQqg","Завантажити сертифікат")</f>
        <v>Завантажити сертифікат</v>
      </c>
    </row>
    <row r="23" spans="1:4" x14ac:dyDescent="0.3">
      <c r="A23" s="1">
        <v>22</v>
      </c>
      <c r="B23" s="1" t="s">
        <v>20</v>
      </c>
      <c r="C23" s="1" t="s">
        <v>33</v>
      </c>
      <c r="D23" s="1" t="str">
        <f>HYPERLINK("https://talan.bank.gov.ua/get-user-certificate/7PaCsKjd9LEkIujn4qb9","Завантажити сертифікат")</f>
        <v>Завантажити сертифікат</v>
      </c>
    </row>
    <row r="24" spans="1:4" x14ac:dyDescent="0.3">
      <c r="A24" s="1">
        <v>23</v>
      </c>
      <c r="B24" s="1" t="s">
        <v>20</v>
      </c>
      <c r="C24" s="1" t="s">
        <v>34</v>
      </c>
      <c r="D24" s="1" t="str">
        <f>HYPERLINK("https://talan.bank.gov.ua/get-user-certificate/7PaCsfCGBjCJjC4AcayS","Завантажити сертифікат")</f>
        <v>Завантажити сертифікат</v>
      </c>
    </row>
    <row r="25" spans="1:4" x14ac:dyDescent="0.3">
      <c r="A25" s="1">
        <v>24</v>
      </c>
      <c r="B25" s="1" t="s">
        <v>20</v>
      </c>
      <c r="C25" s="1" t="s">
        <v>35</v>
      </c>
      <c r="D25" s="1" t="str">
        <f>HYPERLINK("https://talan.bank.gov.ua/get-user-certificate/7PaCsPF2ZrdeV5HlMYAg","Завантажити сертифікат")</f>
        <v>Завантажити сертифікат</v>
      </c>
    </row>
    <row r="26" spans="1:4" x14ac:dyDescent="0.3">
      <c r="A26" s="1">
        <v>25</v>
      </c>
      <c r="B26" s="1" t="s">
        <v>20</v>
      </c>
      <c r="C26" s="1" t="s">
        <v>36</v>
      </c>
      <c r="D26" s="1" t="str">
        <f>HYPERLINK("https://talan.bank.gov.ua/get-user-certificate/7PaCsvYjosuuV7Xq5LRI","Завантажити сертифікат")</f>
        <v>Завантажити сертифікат</v>
      </c>
    </row>
    <row r="27" spans="1:4" x14ac:dyDescent="0.3">
      <c r="A27" s="1">
        <v>26</v>
      </c>
      <c r="B27" s="1" t="s">
        <v>20</v>
      </c>
      <c r="C27" s="1" t="s">
        <v>37</v>
      </c>
      <c r="D27" s="1" t="str">
        <f>HYPERLINK("https://talan.bank.gov.ua/get-user-certificate/7PaCsksvzqyEkNswDSpo","Завантажити сертифікат")</f>
        <v>Завантажити сертифікат</v>
      </c>
    </row>
    <row r="28" spans="1:4" x14ac:dyDescent="0.3">
      <c r="A28" s="1">
        <v>27</v>
      </c>
      <c r="B28" s="1" t="s">
        <v>20</v>
      </c>
      <c r="C28" s="1" t="s">
        <v>38</v>
      </c>
      <c r="D28" s="1" t="str">
        <f>HYPERLINK("https://talan.bank.gov.ua/get-user-certificate/7PaCsc9nG5WXtMLoyEol","Завантажити сертифікат")</f>
        <v>Завантажити сертифікат</v>
      </c>
    </row>
    <row r="29" spans="1:4" x14ac:dyDescent="0.3">
      <c r="A29" s="1">
        <v>28</v>
      </c>
      <c r="B29" s="1" t="s">
        <v>20</v>
      </c>
      <c r="C29" s="1" t="s">
        <v>39</v>
      </c>
      <c r="D29" s="1" t="str">
        <f>HYPERLINK("https://talan.bank.gov.ua/get-user-certificate/7PaCszOKtOwaQl7ywOFf","Завантажити сертифікат")</f>
        <v>Завантажити сертифікат</v>
      </c>
    </row>
    <row r="30" spans="1:4" x14ac:dyDescent="0.3">
      <c r="A30" s="1">
        <v>29</v>
      </c>
      <c r="B30" s="1" t="s">
        <v>20</v>
      </c>
      <c r="C30" s="1" t="s">
        <v>40</v>
      </c>
      <c r="D30" s="1" t="str">
        <f>HYPERLINK("https://talan.bank.gov.ua/get-user-certificate/7PaCs5-orjMc0VKLQq8Z","Завантажити сертифікат")</f>
        <v>Завантажити сертифікат</v>
      </c>
    </row>
    <row r="31" spans="1:4" x14ac:dyDescent="0.3">
      <c r="A31" s="1">
        <v>30</v>
      </c>
      <c r="B31" s="1" t="s">
        <v>20</v>
      </c>
      <c r="C31" s="1" t="s">
        <v>41</v>
      </c>
      <c r="D31" s="1" t="str">
        <f>HYPERLINK("https://talan.bank.gov.ua/get-user-certificate/7PaCsLEQnMiWfN1h2S5X","Завантажити сертифікат")</f>
        <v>Завантажити сертифікат</v>
      </c>
    </row>
    <row r="32" spans="1:4" x14ac:dyDescent="0.3">
      <c r="A32" s="1">
        <v>31</v>
      </c>
      <c r="B32" s="1" t="s">
        <v>20</v>
      </c>
      <c r="C32" s="1" t="s">
        <v>42</v>
      </c>
      <c r="D32" s="1" t="str">
        <f>HYPERLINK("https://talan.bank.gov.ua/get-user-certificate/7PaCsXoR11rPlC5377_P","Завантажити сертифікат")</f>
        <v>Завантажити сертифікат</v>
      </c>
    </row>
    <row r="33" spans="1:4" x14ac:dyDescent="0.3">
      <c r="A33" s="1">
        <v>32</v>
      </c>
      <c r="B33" s="1" t="s">
        <v>20</v>
      </c>
      <c r="C33" s="1" t="s">
        <v>43</v>
      </c>
      <c r="D33" s="1" t="str">
        <f>HYPERLINK("https://talan.bank.gov.ua/get-user-certificate/7PaCsDguR9o3IWEKy9aU","Завантажити сертифікат")</f>
        <v>Завантажити сертифікат</v>
      </c>
    </row>
    <row r="34" spans="1:4" x14ac:dyDescent="0.3">
      <c r="A34" s="1">
        <v>33</v>
      </c>
      <c r="B34" s="1" t="s">
        <v>20</v>
      </c>
      <c r="C34" s="1" t="s">
        <v>44</v>
      </c>
      <c r="D34" s="1" t="str">
        <f>HYPERLINK("https://talan.bank.gov.ua/get-user-certificate/7PaCsJW77m3pXcxWyN4m","Завантажити сертифікат")</f>
        <v>Завантажити сертифікат</v>
      </c>
    </row>
    <row r="35" spans="1:4" x14ac:dyDescent="0.3">
      <c r="A35" s="1">
        <v>34</v>
      </c>
      <c r="B35" s="1" t="s">
        <v>20</v>
      </c>
      <c r="C35" s="1" t="s">
        <v>45</v>
      </c>
      <c r="D35" s="1" t="str">
        <f>HYPERLINK("https://talan.bank.gov.ua/get-user-certificate/7PaCsy5FACVBYCrknx_B","Завантажити сертифікат")</f>
        <v>Завантажити сертифікат</v>
      </c>
    </row>
    <row r="36" spans="1:4" x14ac:dyDescent="0.3">
      <c r="A36" s="1">
        <v>35</v>
      </c>
      <c r="B36" s="1" t="s">
        <v>20</v>
      </c>
      <c r="C36" s="1" t="s">
        <v>46</v>
      </c>
      <c r="D36" s="1" t="str">
        <f>HYPERLINK("https://talan.bank.gov.ua/get-user-certificate/7PaCsNWCUGycg20puAjJ","Завантажити сертифікат")</f>
        <v>Завантажити сертифікат</v>
      </c>
    </row>
    <row r="37" spans="1:4" x14ac:dyDescent="0.3">
      <c r="A37" s="1">
        <v>36</v>
      </c>
      <c r="B37" s="1" t="s">
        <v>20</v>
      </c>
      <c r="C37" s="1" t="s">
        <v>47</v>
      </c>
      <c r="D37" s="1" t="str">
        <f>HYPERLINK("https://talan.bank.gov.ua/get-user-certificate/7PaCsVNK2iuFN9KyelaY","Завантажити сертифікат")</f>
        <v>Завантажити сертифікат</v>
      </c>
    </row>
    <row r="38" spans="1:4" s="1" customFormat="1" x14ac:dyDescent="0.3">
      <c r="A38" s="1">
        <v>37</v>
      </c>
      <c r="B38" t="s">
        <v>49</v>
      </c>
      <c r="C38" t="s">
        <v>50</v>
      </c>
      <c r="D38" t="str">
        <f>HYPERLINK("https://talan.bank.gov.ua/get-user-certificate/O2sPx5KXpGW_XCnEGdQ4","Завантажити сертифікат")</f>
        <v>Завантажити сертифікат</v>
      </c>
    </row>
    <row r="39" spans="1:4" s="1" customFormat="1" x14ac:dyDescent="0.3">
      <c r="A39" s="1">
        <v>38</v>
      </c>
      <c r="B39" t="s">
        <v>51</v>
      </c>
      <c r="C39" t="s">
        <v>52</v>
      </c>
      <c r="D39" t="str">
        <f>HYPERLINK("https://talan.bank.gov.ua/get-user-certificate/O2sPxQp2QYJjABtp1izq","Завантажити сертифікат")</f>
        <v>Завантажити сертифікат</v>
      </c>
    </row>
    <row r="40" spans="1:4" x14ac:dyDescent="0.3">
      <c r="A40" s="1">
        <v>39</v>
      </c>
      <c r="B40" s="1" t="s">
        <v>53</v>
      </c>
      <c r="C40" s="1" t="s">
        <v>58</v>
      </c>
      <c r="D40" s="1" t="str">
        <f>HYPERLINK("https://talan.bank.gov.ua/get-user-certificate/3piiVoEyE9YJ6AWtgsc3","Завантажити сертифікат")</f>
        <v>Завантажити сертифікат</v>
      </c>
    </row>
    <row r="41" spans="1:4" x14ac:dyDescent="0.3">
      <c r="A41" s="1">
        <v>40</v>
      </c>
      <c r="B41" s="1" t="s">
        <v>53</v>
      </c>
      <c r="C41" s="1" t="s">
        <v>54</v>
      </c>
      <c r="D41" s="1" t="str">
        <f>HYPERLINK("https://talan.bank.gov.ua/get-user-certificate/3piiVKDWE6LE7cII0EHj","Завантажити сертифікат")</f>
        <v>Завантажити сертифікат</v>
      </c>
    </row>
    <row r="42" spans="1:4" x14ac:dyDescent="0.3">
      <c r="A42" s="1">
        <v>41</v>
      </c>
      <c r="B42" s="1" t="s">
        <v>53</v>
      </c>
      <c r="C42" s="1" t="s">
        <v>55</v>
      </c>
      <c r="D42" s="1" t="str">
        <f>HYPERLINK("https://talan.bank.gov.ua/get-user-certificate/3piiV6r4-fpFPQrj0R55","Завантажити сертифікат")</f>
        <v>Завантажити сертифікат</v>
      </c>
    </row>
    <row r="43" spans="1:4" x14ac:dyDescent="0.3">
      <c r="A43" s="1">
        <v>42</v>
      </c>
      <c r="B43" s="1" t="s">
        <v>53</v>
      </c>
      <c r="C43" s="1" t="s">
        <v>59</v>
      </c>
      <c r="D43" s="1" t="str">
        <f>HYPERLINK("https://talan.bank.gov.ua/get-user-certificate/3piiVBmYslCzznZaWsGq","Завантажити сертифікат")</f>
        <v>Завантажити сертифікат</v>
      </c>
    </row>
    <row r="44" spans="1:4" x14ac:dyDescent="0.3">
      <c r="A44" s="1">
        <v>43</v>
      </c>
      <c r="B44" s="1" t="s">
        <v>53</v>
      </c>
      <c r="C44" s="1" t="s">
        <v>56</v>
      </c>
      <c r="D44" s="1" t="str">
        <f>HYPERLINK("https://talan.bank.gov.ua/get-user-certificate/3piiV-d4D0SV1FlS7vcT","Завантажити сертифікат")</f>
        <v>Завантажити сертифікат</v>
      </c>
    </row>
    <row r="45" spans="1:4" x14ac:dyDescent="0.3">
      <c r="A45" s="1">
        <v>44</v>
      </c>
      <c r="B45" s="1" t="s">
        <v>53</v>
      </c>
      <c r="C45" s="1" t="s">
        <v>57</v>
      </c>
      <c r="D45" s="1" t="str">
        <f>HYPERLINK("https://talan.bank.gov.ua/get-user-certificate/3piiVuRQwdn0_chnXciU","Завантажити сертифікат")</f>
        <v>Завантажити сертифікат</v>
      </c>
    </row>
    <row r="46" spans="1:4" x14ac:dyDescent="0.3">
      <c r="A46" s="1">
        <v>45</v>
      </c>
      <c r="B46" t="s">
        <v>61</v>
      </c>
      <c r="C46" t="s">
        <v>60</v>
      </c>
      <c r="D46" t="str">
        <f>HYPERLINK("https://talan.bank.gov.ua/get-user-certificate/svwpSvxHaUvSd4_HEsNf","Завантажити сертифікат")</f>
        <v>Завантажити сертифікат</v>
      </c>
    </row>
    <row r="47" spans="1:4" x14ac:dyDescent="0.3">
      <c r="A47" s="1">
        <v>46</v>
      </c>
      <c r="B47" t="s">
        <v>63</v>
      </c>
      <c r="C47" t="s">
        <v>62</v>
      </c>
      <c r="D47" t="str">
        <f>HYPERLINK("https://talan.bank.gov.ua/get-user-certificate/svwpSdtWWjPwIdtg3lhm","Завантажити сертифікат")</f>
        <v>Завантажити сертифікат</v>
      </c>
    </row>
    <row r="48" spans="1:4" x14ac:dyDescent="0.3">
      <c r="A48" s="1">
        <v>47</v>
      </c>
      <c r="B48" t="s">
        <v>65</v>
      </c>
      <c r="C48" t="s">
        <v>64</v>
      </c>
      <c r="D48" t="str">
        <f>HYPERLINK("https://talan.bank.gov.ua/get-user-certificate/svwpSL2gQYh5hFwqPbtq","Завантажити сертифікат")</f>
        <v>Завантажити сертифікат</v>
      </c>
    </row>
    <row r="49" spans="1:4" x14ac:dyDescent="0.3">
      <c r="A49" s="1">
        <v>48</v>
      </c>
      <c r="B49" t="s">
        <v>67</v>
      </c>
      <c r="C49" t="s">
        <v>66</v>
      </c>
      <c r="D49" t="str">
        <f>HYPERLINK("https://talan.bank.gov.ua/get-user-certificate/svwpS53lSm67aJZF_0lA","Завантажити сертифікат")</f>
        <v>Завантажити сертифікат</v>
      </c>
    </row>
    <row r="50" spans="1:4" x14ac:dyDescent="0.3">
      <c r="A50" s="1">
        <v>49</v>
      </c>
      <c r="B50" t="s">
        <v>69</v>
      </c>
      <c r="C50" t="s">
        <v>68</v>
      </c>
      <c r="D50" t="str">
        <f>HYPERLINK("https://talan.bank.gov.ua/get-user-certificate/svwpSWmPKJ-2TMp1TPox","Завантажити сертифікат")</f>
        <v>Завантажити сертифікат</v>
      </c>
    </row>
    <row r="51" spans="1:4" x14ac:dyDescent="0.3">
      <c r="A51" s="1">
        <v>50</v>
      </c>
      <c r="B51" t="s">
        <v>71</v>
      </c>
      <c r="C51" t="s">
        <v>70</v>
      </c>
      <c r="D51" t="str">
        <f>HYPERLINK("https://talan.bank.gov.ua/get-user-certificate/svwpSRffbVCNfEh8fH_j","Завантажити сертифікат")</f>
        <v>Завантажити сертифікат</v>
      </c>
    </row>
    <row r="52" spans="1:4" x14ac:dyDescent="0.3">
      <c r="A52" s="1">
        <v>51</v>
      </c>
      <c r="B52" t="s">
        <v>73</v>
      </c>
      <c r="C52" t="s">
        <v>72</v>
      </c>
      <c r="D52" t="str">
        <f>HYPERLINK("https://talan.bank.gov.ua/get-user-certificate/svwpSowYPhca0fr8hJOZ","Завантажити сертифікат")</f>
        <v>Завантажити сертифікат</v>
      </c>
    </row>
    <row r="53" spans="1:4" x14ac:dyDescent="0.3">
      <c r="A53" s="1">
        <v>52</v>
      </c>
      <c r="B53" t="s">
        <v>75</v>
      </c>
      <c r="C53" t="s">
        <v>74</v>
      </c>
      <c r="D53" t="str">
        <f>HYPERLINK("https://talan.bank.gov.ua/get-user-certificate/svwpSNQy1ysMsaJVRa37","Завантажити сертифікат")</f>
        <v>Завантажити сертифікат</v>
      </c>
    </row>
    <row r="54" spans="1:4" x14ac:dyDescent="0.3">
      <c r="A54" s="1">
        <v>53</v>
      </c>
      <c r="B54" t="s">
        <v>77</v>
      </c>
      <c r="C54" t="s">
        <v>76</v>
      </c>
      <c r="D54" t="str">
        <f>HYPERLINK("https://talan.bank.gov.ua/get-user-certificate/svwpSWgONzaEJjg1AYL6","Завантажити сертифікат")</f>
        <v>Завантажити сертифікат</v>
      </c>
    </row>
    <row r="55" spans="1:4" x14ac:dyDescent="0.3">
      <c r="A55" s="1">
        <v>54</v>
      </c>
      <c r="B55" t="s">
        <v>79</v>
      </c>
      <c r="C55" t="s">
        <v>78</v>
      </c>
      <c r="D55" t="str">
        <f>HYPERLINK("https://talan.bank.gov.ua/get-user-certificate/svwpSTFXFGrIwf-TzENL","Завантажити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D2" r:id="rId1" tooltip="Завантажити сертифікат" display="Завантажити сертифікат"/>
    <hyperlink ref="D3" r:id="rId2" tooltip="Завантажити сертифікат" display="Завантажити сертифікат"/>
    <hyperlink ref="D4" r:id="rId3" tooltip="Завантажити сертифікат" display="Завантажити сертифікат"/>
    <hyperlink ref="D5" r:id="rId4" tooltip="Завантажити сертифікат" display="Завантажити сертифікат"/>
    <hyperlink ref="D6" r:id="rId5" tooltip="Завантажити сертифікат" display="Завантажити сертифікат"/>
    <hyperlink ref="D7" r:id="rId6" tooltip="Завантажити сертифікат" display="Завантажити сертифікат"/>
    <hyperlink ref="D8" r:id="rId7" tooltip="Завантажити сертифікат" display="Завантажити сертифікат"/>
    <hyperlink ref="D9" r:id="rId8" tooltip="Завантажити сертифікат" display="Завантажити сертифікат"/>
    <hyperlink ref="D10" r:id="rId9" tooltip="Завантажити сертифікат" display="Завантажити сертифікат"/>
    <hyperlink ref="D11" r:id="rId10" tooltip="Завантажити сертифікат" display="Завантажити сертифікат"/>
    <hyperlink ref="D12" r:id="rId11" tooltip="Завантажити сертифікат" display="Завантажити сертифікат"/>
    <hyperlink ref="D13" r:id="rId12" tooltip="Завантажити сертифікат" display="Завантажити сертифікат"/>
    <hyperlink ref="D14" r:id="rId13" tooltip="Завантажити сертифікат" display="Завантажити сертифікат"/>
    <hyperlink ref="D15" r:id="rId14" tooltip="Завантажити сертифікат" display="Завантажити сертифікат"/>
    <hyperlink ref="D16" r:id="rId15" tooltip="Завантажити сертифікат" display="Завантажити сертифікат"/>
    <hyperlink ref="D17" r:id="rId16" tooltip="Завантажити сертифікат" display="Завантажити сертифікат"/>
    <hyperlink ref="D18" r:id="rId17" tooltip="Завантажити сертифікат" display="Завантажити сертифікат"/>
    <hyperlink ref="D19" r:id="rId18" tooltip="Завантажити сертифікат" display="Завантажити сертифікат"/>
    <hyperlink ref="D20" r:id="rId19" tooltip="Завантажити сертифікат" display="Завантажити сертифікат"/>
    <hyperlink ref="D21" r:id="rId20" tooltip="Завантажити сертифікат" display="Завантажити сертифікат"/>
    <hyperlink ref="D22" r:id="rId21" tooltip="Завантажити сертифікат" display="Завантажити сертифікат"/>
    <hyperlink ref="D23" r:id="rId22" tooltip="Завантажити сертифікат" display="Завантажити сертифікат"/>
    <hyperlink ref="D24" r:id="rId23" tooltip="Завантажити сертифікат" display="Завантажити сертифікат"/>
    <hyperlink ref="D25" r:id="rId24" tooltip="Завантажити сертифікат" display="Завантажити сертифікат"/>
    <hyperlink ref="D26" r:id="rId25" tooltip="Завантажити сертифікат" display="Завантажити сертифікат"/>
    <hyperlink ref="D27" r:id="rId26" tooltip="Завантажити сертифікат" display="Завантажити сертифікат"/>
    <hyperlink ref="D28" r:id="rId27" tooltip="Завантажити сертифікат" display="Завантажити сертифікат"/>
    <hyperlink ref="D29" r:id="rId28" tooltip="Завантажити сертифікат" display="Завантажити сертифікат"/>
    <hyperlink ref="D30" r:id="rId29" tooltip="Завантажити сертифікат" display="Завантажити сертифікат"/>
    <hyperlink ref="D31" r:id="rId30" tooltip="Завантажити сертифікат" display="Завантажити сертифікат"/>
    <hyperlink ref="D32" r:id="rId31" tooltip="Завантажити сертифікат" display="Завантажити сертифікат"/>
    <hyperlink ref="D33" r:id="rId32" tooltip="Завантажити сертифікат" display="Завантажити сертифікат"/>
    <hyperlink ref="D34" r:id="rId33" tooltip="Завантажити сертифікат" display="Завантажити сертифікат"/>
    <hyperlink ref="D35" r:id="rId34" tooltip="Завантажити сертифікат" display="Завантажити сертифікат"/>
    <hyperlink ref="D36" r:id="rId35" tooltip="Завантажити сертифікат" display="Завантажити сертифікат"/>
    <hyperlink ref="D37" r:id="rId36" tooltip="Завантажити сертифікат" display="Завантажити сертифікат"/>
    <hyperlink ref="D40" r:id="rId37" tooltip="Завантажити сертифікат" display="Завантажити сертифікат"/>
    <hyperlink ref="D41" r:id="rId38" tooltip="Завантажити сертифікат" display="Завантажити сертифікат"/>
    <hyperlink ref="D42" r:id="rId39" tooltip="Завантажити сертифікат" display="Завантажити сертифікат"/>
    <hyperlink ref="D43" r:id="rId40" tooltip="Завантажити сертифікат" display="Завантажити сертифікат"/>
    <hyperlink ref="D44" r:id="rId41" tooltip="Завантажити сертифікат" display="Завантажити сертифікат"/>
    <hyperlink ref="D45" r:id="rId42" tooltip="Завантажити сертифікат" display="Завантажити сертифікат"/>
    <hyperlink ref="D46" r:id="rId43" tooltip="Завантажити сертифікат" display="Завантажити сертифікат"/>
    <hyperlink ref="D47" r:id="rId44" tooltip="Завантажити сертифікат" display="Завантажити сертифікат"/>
    <hyperlink ref="D48" r:id="rId45" tooltip="Завантажити сертифікат" display="Завантажити сертифікат"/>
    <hyperlink ref="D49" r:id="rId46" tooltip="Завантажити сертифікат" display="Завантажити сертифікат"/>
    <hyperlink ref="D50" r:id="rId47" tooltip="Завантажити сертифікат" display="Завантажити сертифікат"/>
    <hyperlink ref="D51" r:id="rId48" tooltip="Завантажити сертифікат" display="Завантажити сертифікат"/>
    <hyperlink ref="D52" r:id="rId49" tooltip="Завантажити сертифікат" display="Завантажити сертифікат"/>
    <hyperlink ref="D53" r:id="rId50" tooltip="Завантажити сертифікат" display="Завантажити сертифікат"/>
    <hyperlink ref="D54" r:id="rId51" tooltip="Завантажити сертифікат" display="Завантажити сертифікат"/>
    <hyperlink ref="D55" r:id="rId52" tooltip="Завантажити сертифікат" display="Завантажити сертифікат"/>
    <hyperlink ref="D38" r:id="rId53" tooltip="Завантажити сертифікат" display="Завантажити сертифікат"/>
    <hyperlink ref="D39" r:id="rId54" tooltip="Завантажити сертифікат" display="Завантажити сертифікат"/>
  </hyperlinks>
  <pageMargins left="0.7" right="0.7" top="0.75" bottom="0.75" header="0.3" footer="0.3"/>
  <pageSetup paperSize="9" orientation="portrait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2023-04-26T14:37:13Z</dcterms:created>
  <dcterms:modified xsi:type="dcterms:W3CDTF">2023-05-29T10:17:55Z</dcterms:modified>
  <cp:category/>
</cp:coreProperties>
</file>