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Таблиці сертифікати GMW2025 конкурс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30" i="1" l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<sst xmlns="http://schemas.openxmlformats.org/spreadsheetml/2006/main" count="261" uniqueCount="151">
  <si>
    <t>ПІБ</t>
  </si>
  <si>
    <t>організація</t>
  </si>
  <si>
    <t>Посилання на сертифікат</t>
  </si>
  <si>
    <t>Підбуртна Анна Анатолївна</t>
  </si>
  <si>
    <t>АТ «УКРСИББАНК»</t>
  </si>
  <si>
    <t>Лісовець Ганна Миколаївна</t>
  </si>
  <si>
    <t>Біла Юлія Анатоліївна</t>
  </si>
  <si>
    <t>Піддубна Вікторія Анатоліївна</t>
  </si>
  <si>
    <t>АТ "УКРСИББАНК"</t>
  </si>
  <si>
    <t>Шевчук Катерина Миколаївна</t>
  </si>
  <si>
    <t>Бокова Олена Олексіївна</t>
  </si>
  <si>
    <t>Корнієць Крістіна Сергіївна</t>
  </si>
  <si>
    <t>Васирук Галина Василівна</t>
  </si>
  <si>
    <t>Коломієць Мар'яна Олексіївна</t>
  </si>
  <si>
    <t>Мартищук Роксолана Іванівна</t>
  </si>
  <si>
    <t>Пасічник Василь Іванович</t>
  </si>
  <si>
    <t>Дудка Інна Сергіївна</t>
  </si>
  <si>
    <t>АТ "Ідея Банк"</t>
  </si>
  <si>
    <t xml:space="preserve">Максим Ядвіга </t>
  </si>
  <si>
    <t>Віталій Суп</t>
  </si>
  <si>
    <t>Ілля Бурдинський</t>
  </si>
  <si>
    <t>Олександр Тимофіїв</t>
  </si>
  <si>
    <t>Мирослава Вінярська</t>
  </si>
  <si>
    <t>Наталя Мостова</t>
  </si>
  <si>
    <t>Хрустальова Юлія Сергіївна</t>
  </si>
  <si>
    <t>АТ "КБ "ГЛОБУС"</t>
  </si>
  <si>
    <t>Опаленик Артем Петрович</t>
  </si>
  <si>
    <t>Шумська Ірина Володимирівна</t>
  </si>
  <si>
    <t>Троцька Алла Олександрівна</t>
  </si>
  <si>
    <t>Креді Агріколь Банк</t>
  </si>
  <si>
    <t>Афанасенко Світлана Іванівна</t>
  </si>
  <si>
    <t>АТ "ЄВРОПЕЙСЬКИЙ ПРОМИСЛОВИЙ БАНК"</t>
  </si>
  <si>
    <t>Дзевель Юлія Юріївна</t>
  </si>
  <si>
    <t>ТОВ Євролайф Україна</t>
  </si>
  <si>
    <t>Валецька Тетяна Олександрівна</t>
  </si>
  <si>
    <t>АТ "БАНК ІНВЕСТИЦІЙ ТА ЗАОЩАДЖЕНЬ"</t>
  </si>
  <si>
    <t>Чигрикова Тетяна Володимирівна</t>
  </si>
  <si>
    <t>АТ «А-БАНК»</t>
  </si>
  <si>
    <t xml:space="preserve">Муха Юлія Андріївна      </t>
  </si>
  <si>
    <t>Шевченко Ганна Анатоліївна</t>
  </si>
  <si>
    <t>Базильова Марія Геннадіївна</t>
  </si>
  <si>
    <t>АБ "УКРГАЗБАНК"</t>
  </si>
  <si>
    <t>Байдик Костянтин Васильович</t>
  </si>
  <si>
    <t>Бакановський Анатолій Леонідович</t>
  </si>
  <si>
    <t>Васильєв Андрій Вікторович</t>
  </si>
  <si>
    <t>Власенко Олена Костянтинівна</t>
  </si>
  <si>
    <t>Воронін Андрій Сергійович</t>
  </si>
  <si>
    <t>Гандзюк Наталя Сергіївна</t>
  </si>
  <si>
    <t>Гладченко Лариса Володимирівна</t>
  </si>
  <si>
    <t>Довжаниця Олег Степанович</t>
  </si>
  <si>
    <t>Жураковська Людмила Григорівна</t>
  </si>
  <si>
    <t>Іпатенко Володимир Володимирович</t>
  </si>
  <si>
    <t>Климович Олексій Дмитрович</t>
  </si>
  <si>
    <t>Коваленко Анастасія Сергіївна</t>
  </si>
  <si>
    <t>Михайленко Аліна Василівна</t>
  </si>
  <si>
    <t>Озерянська Наталія Павлівна</t>
  </si>
  <si>
    <t>Олексюк Олександр Леонідович</t>
  </si>
  <si>
    <t>Радудік Марина Василівна</t>
  </si>
  <si>
    <t>Резніченко Антоніна Євгенівна</t>
  </si>
  <si>
    <t>Сотніченко Наталія Миколаївна</t>
  </si>
  <si>
    <t>Стретович Вікторія Анатоліївна</t>
  </si>
  <si>
    <t>Табацька Інна Валеріївна</t>
  </si>
  <si>
    <t>Тітаренко Інна Володимирівна</t>
  </si>
  <si>
    <t>Товпишко Неля Дмитрівна</t>
  </si>
  <si>
    <t>Хрикіна Олена Вікторівна</t>
  </si>
  <si>
    <t>Шведа Руслан Юрійович</t>
  </si>
  <si>
    <t>Шевчик Олена Сергіївна</t>
  </si>
  <si>
    <t>Шкорупський Олександр Віталійович</t>
  </si>
  <si>
    <t>Янчишина Олена Петрівна</t>
  </si>
  <si>
    <t>Марценюк Аліна Володимирівна</t>
  </si>
  <si>
    <t>АТ КБ «ПРИВАТБАНК»</t>
  </si>
  <si>
    <t>Павленко Таїсія Олександрівна</t>
  </si>
  <si>
    <t>АТ "ПроКредит Банк"</t>
  </si>
  <si>
    <t xml:space="preserve">Жежера Вікторія Петрівна </t>
  </si>
  <si>
    <t>АТ "КОМІНБАНК"</t>
  </si>
  <si>
    <t>Литвин Аліна Леонідівна</t>
  </si>
  <si>
    <t>Шахбазян Аліна Михайлівна</t>
  </si>
  <si>
    <t>АТ «СХІДНО-УКРАЇНСЬКИЙ БАНК «ГРАНТ»</t>
  </si>
  <si>
    <t>Амбросова Аліна Євгеніївна</t>
  </si>
  <si>
    <t>Київська Міська Молодіжна Рада</t>
  </si>
  <si>
    <t>Білостоцький Арсентій Олегович</t>
  </si>
  <si>
    <t>Борискіна Єлизавета Янисівна</t>
  </si>
  <si>
    <t>Братчиков Вадим Сергійович</t>
  </si>
  <si>
    <t>Бруслік Артур Валерійович</t>
  </si>
  <si>
    <t>Бруслік Тетяна Василівна</t>
  </si>
  <si>
    <t>Вдовиченко Іван Олександрович</t>
  </si>
  <si>
    <t>Вотякова Уляна Костянтинівна</t>
  </si>
  <si>
    <t>Гєйнріх Марія Олександрівна</t>
  </si>
  <si>
    <t>Гладун Ярослав Андрійович</t>
  </si>
  <si>
    <t>Єфремов Арсен Олександрович</t>
  </si>
  <si>
    <t>Іванов Владислав Олегович</t>
  </si>
  <si>
    <t>Ільїн Олександра Анатоліївна</t>
  </si>
  <si>
    <t>Кириченко Дмитро Костянтинович</t>
  </si>
  <si>
    <t>Космінська Зоряна Олександрівна</t>
  </si>
  <si>
    <t>Кудін Ніна Сергіївна</t>
  </si>
  <si>
    <t>Кукло Анастасія Юріївна</t>
  </si>
  <si>
    <t>Міщенко Захар Юрійович</t>
  </si>
  <si>
    <t>Пажіцкі Каталін</t>
  </si>
  <si>
    <t>Сипатий Євгеній Олександрович</t>
  </si>
  <si>
    <t>Сиротич Йосафата Романівна</t>
  </si>
  <si>
    <t>Срібна Ксенія Володимирівна</t>
  </si>
  <si>
    <t>Теребей Дар'я Віталіївна</t>
  </si>
  <si>
    <t>Харченко Анастасія Олександрівна</t>
  </si>
  <si>
    <t>Бутенко Антоніна Ігорівна</t>
  </si>
  <si>
    <t>АТ "БАНК КРЕДИТ ДНІПРО"</t>
  </si>
  <si>
    <t>Данилюк Тетяна Володимирівна</t>
  </si>
  <si>
    <t>Лукашюнайте Олена Олександрас</t>
  </si>
  <si>
    <t>Павлов Олександр Васильович</t>
  </si>
  <si>
    <t>Панов Сергій Миколайович</t>
  </si>
  <si>
    <t>Другова Віра Теодорівна</t>
  </si>
  <si>
    <t>ГО "Джуніор Ачівмент Україна"</t>
  </si>
  <si>
    <t>Борусевич Христина</t>
  </si>
  <si>
    <t>Полюга Діана</t>
  </si>
  <si>
    <t>Хлян Наталія</t>
  </si>
  <si>
    <t>Антонюк Оксана Іванівна</t>
  </si>
  <si>
    <t>Акціонерне товариство «Сенс Банк»</t>
  </si>
  <si>
    <t>Біскопчук Вікторія Дмитрівна</t>
  </si>
  <si>
    <t>Бондаренко Вікторія Олександрівна</t>
  </si>
  <si>
    <t>Борисова Марина Вячеславівна</t>
  </si>
  <si>
    <t>Витвицька Світлана Михайлівна</t>
  </si>
  <si>
    <t>Долгих Олена Вікторівна</t>
  </si>
  <si>
    <t>Єремєєва Ганна Сергіївна</t>
  </si>
  <si>
    <t>Калухіна Яна Юріївна</t>
  </si>
  <si>
    <t>Карпенко Оксана Василівна</t>
  </si>
  <si>
    <t>Кашира Лідія Геннадіївна</t>
  </si>
  <si>
    <t>Кобець Марина Вікторівна</t>
  </si>
  <si>
    <t>Колодка Назар Миколайович</t>
  </si>
  <si>
    <t>Корніленко Анна Олександрівна</t>
  </si>
  <si>
    <t>Котик Світлана Михайлівна</t>
  </si>
  <si>
    <t>Лашко Володимир Олександрович</t>
  </si>
  <si>
    <t>Лисенко Олег Валентинович</t>
  </si>
  <si>
    <t>Лисюра Юлія Василівна</t>
  </si>
  <si>
    <t>Мотрук Ольга Ігорівна</t>
  </si>
  <si>
    <t>Лиховид Олександра Анатоліївна</t>
  </si>
  <si>
    <t>Мусяла Оксана Олександрівна</t>
  </si>
  <si>
    <t>Осійчук Надія Миколаївна</t>
  </si>
  <si>
    <t>Охрамович Ірина Олександрівна</t>
  </si>
  <si>
    <t>Пономаренко Олеся Ігорівна</t>
  </si>
  <si>
    <t>Приходько Павло Миколайович</t>
  </si>
  <si>
    <t>Роговець Валерій Григорович</t>
  </si>
  <si>
    <t>Рожнятовська Леся Анатоліївна</t>
  </si>
  <si>
    <t>Трухан Інна Володимирівна</t>
  </si>
  <si>
    <t>Турченко Марина Михайлівна</t>
  </si>
  <si>
    <t>Шанойло Наталія Василівна</t>
  </si>
  <si>
    <t>Шаповалова Ірина Вікторівна</t>
  </si>
  <si>
    <t>Шейко Ольга Анатоліївна "</t>
  </si>
  <si>
    <t>Якимець Наталія Василівна</t>
  </si>
  <si>
    <t>Старенчук Світлана Олексіївна</t>
  </si>
  <si>
    <t>АТ «Укрексімбанк»</t>
  </si>
  <si>
    <t>Дмитро Цвик</t>
  </si>
  <si>
    <t>Дмитро Майданик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</si>
</sst>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7DugkBiiW4okvou2pT6g" TargetMode="External"/><Relationship Id="rId21" Type="http://schemas.openxmlformats.org/officeDocument/2006/relationships/hyperlink" Target="https://talan.bank.gov.ua/get-user-certificate/7DugkpXPylqFQb5x568i" TargetMode="External"/><Relationship Id="rId42" Type="http://schemas.openxmlformats.org/officeDocument/2006/relationships/hyperlink" Target="https://talan.bank.gov.ua/get-user-certificate/7Dugk3NedkOmarEyz3Zu" TargetMode="External"/><Relationship Id="rId47" Type="http://schemas.openxmlformats.org/officeDocument/2006/relationships/hyperlink" Target="https://talan.bank.gov.ua/get-user-certificate/7DugkitEPuI_umjv-ZHC" TargetMode="External"/><Relationship Id="rId63" Type="http://schemas.openxmlformats.org/officeDocument/2006/relationships/hyperlink" Target="https://talan.bank.gov.ua/get-user-certificate/7DugkuT2SSDu_RtykEXB" TargetMode="External"/><Relationship Id="rId68" Type="http://schemas.openxmlformats.org/officeDocument/2006/relationships/hyperlink" Target="https://talan.bank.gov.ua/get-user-certificate/7DugkNVJelOjHHooYWR1" TargetMode="External"/><Relationship Id="rId84" Type="http://schemas.openxmlformats.org/officeDocument/2006/relationships/hyperlink" Target="https://talan.bank.gov.ua/get-user-certificate/7DugktfnkJ_EXU_p95lZ" TargetMode="External"/><Relationship Id="rId89" Type="http://schemas.openxmlformats.org/officeDocument/2006/relationships/hyperlink" Target="https://talan.bank.gov.ua/get-user-certificate/7Dugk4-KspoEE501oVHZ" TargetMode="External"/><Relationship Id="rId112" Type="http://schemas.openxmlformats.org/officeDocument/2006/relationships/hyperlink" Target="https://talan.bank.gov.ua/get-user-certificate/7DugkoJlnCDU4TKA0-kQ" TargetMode="External"/><Relationship Id="rId16" Type="http://schemas.openxmlformats.org/officeDocument/2006/relationships/hyperlink" Target="https://talan.bank.gov.ua/get-user-certificate/7Dugkj9flZjJVHA_8OoF" TargetMode="External"/><Relationship Id="rId107" Type="http://schemas.openxmlformats.org/officeDocument/2006/relationships/hyperlink" Target="https://talan.bank.gov.ua/get-user-certificate/7DugkYWfa2vMOP_rc8Ps" TargetMode="External"/><Relationship Id="rId11" Type="http://schemas.openxmlformats.org/officeDocument/2006/relationships/hyperlink" Target="https://talan.bank.gov.ua/get-user-certificate/7DugkJyzH5BpLGajv2gA" TargetMode="External"/><Relationship Id="rId32" Type="http://schemas.openxmlformats.org/officeDocument/2006/relationships/hyperlink" Target="https://talan.bank.gov.ua/get-user-certificate/7DugkUdcyYEp_qSDEedy" TargetMode="External"/><Relationship Id="rId37" Type="http://schemas.openxmlformats.org/officeDocument/2006/relationships/hyperlink" Target="https://talan.bank.gov.ua/get-user-certificate/7DugkGvLga40XYcuFfD4" TargetMode="External"/><Relationship Id="rId53" Type="http://schemas.openxmlformats.org/officeDocument/2006/relationships/hyperlink" Target="https://talan.bank.gov.ua/get-user-certificate/7DugkQJwoWaeavFwan_i" TargetMode="External"/><Relationship Id="rId58" Type="http://schemas.openxmlformats.org/officeDocument/2006/relationships/hyperlink" Target="https://talan.bank.gov.ua/get-user-certificate/7Dugk6VKB2qgdNE8vWGL" TargetMode="External"/><Relationship Id="rId74" Type="http://schemas.openxmlformats.org/officeDocument/2006/relationships/hyperlink" Target="https://talan.bank.gov.ua/get-user-certificate/7DugkfDoURx1bCht-VyP" TargetMode="External"/><Relationship Id="rId79" Type="http://schemas.openxmlformats.org/officeDocument/2006/relationships/hyperlink" Target="https://talan.bank.gov.ua/get-user-certificate/7Dugklixg6Q9buhfjE7z" TargetMode="External"/><Relationship Id="rId102" Type="http://schemas.openxmlformats.org/officeDocument/2006/relationships/hyperlink" Target="https://talan.bank.gov.ua/get-user-certificate/7DugkYzyYPs3LkXWl5fP" TargetMode="External"/><Relationship Id="rId123" Type="http://schemas.openxmlformats.org/officeDocument/2006/relationships/hyperlink" Target="https://talan.bank.gov.ua/get-user-certificate/7Dugk3BLOY1OVGSvUwEz" TargetMode="External"/><Relationship Id="rId128" Type="http://schemas.openxmlformats.org/officeDocument/2006/relationships/hyperlink" Target="https://talan.bank.gov.ua/get-user-certificate/7Dugk6piLvZWIxO9QFOr" TargetMode="External"/><Relationship Id="rId5" Type="http://schemas.openxmlformats.org/officeDocument/2006/relationships/hyperlink" Target="https://talan.bank.gov.ua/get-user-certificate/7DugkVoYM1XgBtLvGU8m" TargetMode="External"/><Relationship Id="rId90" Type="http://schemas.openxmlformats.org/officeDocument/2006/relationships/hyperlink" Target="https://talan.bank.gov.ua/get-user-certificate/7Dugkwau4QKX3pCzFe9i" TargetMode="External"/><Relationship Id="rId95" Type="http://schemas.openxmlformats.org/officeDocument/2006/relationships/hyperlink" Target="https://talan.bank.gov.ua/get-user-certificate/7Dugk8w18umTyo0EEblz" TargetMode="External"/><Relationship Id="rId22" Type="http://schemas.openxmlformats.org/officeDocument/2006/relationships/hyperlink" Target="https://talan.bank.gov.ua/get-user-certificate/7DugkJyFXob3L4ZpSum3" TargetMode="External"/><Relationship Id="rId27" Type="http://schemas.openxmlformats.org/officeDocument/2006/relationships/hyperlink" Target="https://talan.bank.gov.ua/get-user-certificate/7DugkrJywPfrBIsf7NFC" TargetMode="External"/><Relationship Id="rId43" Type="http://schemas.openxmlformats.org/officeDocument/2006/relationships/hyperlink" Target="https://talan.bank.gov.ua/get-user-certificate/7Dugk99K0d-E4XkrmRiF" TargetMode="External"/><Relationship Id="rId48" Type="http://schemas.openxmlformats.org/officeDocument/2006/relationships/hyperlink" Target="https://talan.bank.gov.ua/get-user-certificate/7DugkgTThg9PSH6x9ncD" TargetMode="External"/><Relationship Id="rId64" Type="http://schemas.openxmlformats.org/officeDocument/2006/relationships/hyperlink" Target="https://talan.bank.gov.ua/get-user-certificate/7DugkDDvFhTEzxfth9LW" TargetMode="External"/><Relationship Id="rId69" Type="http://schemas.openxmlformats.org/officeDocument/2006/relationships/hyperlink" Target="https://talan.bank.gov.ua/get-user-certificate/7DugkJ8WPK-l7vD8goOc" TargetMode="External"/><Relationship Id="rId113" Type="http://schemas.openxmlformats.org/officeDocument/2006/relationships/hyperlink" Target="https://talan.bank.gov.ua/get-user-certificate/7DugkGvkrgxRn_1bhfYR" TargetMode="External"/><Relationship Id="rId118" Type="http://schemas.openxmlformats.org/officeDocument/2006/relationships/hyperlink" Target="https://talan.bank.gov.ua/get-user-certificate/7Dugkv4RNxBoFm9EKsH6" TargetMode="External"/><Relationship Id="rId80" Type="http://schemas.openxmlformats.org/officeDocument/2006/relationships/hyperlink" Target="https://talan.bank.gov.ua/get-user-certificate/7DugkAV25zqpgEfFeGwk" TargetMode="External"/><Relationship Id="rId85" Type="http://schemas.openxmlformats.org/officeDocument/2006/relationships/hyperlink" Target="https://talan.bank.gov.ua/get-user-certificate/7Dugk2SOJCRrCGoaerMd" TargetMode="External"/><Relationship Id="rId12" Type="http://schemas.openxmlformats.org/officeDocument/2006/relationships/hyperlink" Target="https://talan.bank.gov.ua/get-user-certificate/7DugkWNwDBMaxykcz9q-" TargetMode="External"/><Relationship Id="rId17" Type="http://schemas.openxmlformats.org/officeDocument/2006/relationships/hyperlink" Target="https://talan.bank.gov.ua/get-user-certificate/7DugkVUIsc6kOwXcXS3A" TargetMode="External"/><Relationship Id="rId33" Type="http://schemas.openxmlformats.org/officeDocument/2006/relationships/hyperlink" Target="https://talan.bank.gov.ua/get-user-certificate/7Dugkksspnc8HEFSqdID" TargetMode="External"/><Relationship Id="rId38" Type="http://schemas.openxmlformats.org/officeDocument/2006/relationships/hyperlink" Target="https://talan.bank.gov.ua/get-user-certificate/7Dugk8hxeIk1ZHWNDs2O" TargetMode="External"/><Relationship Id="rId59" Type="http://schemas.openxmlformats.org/officeDocument/2006/relationships/hyperlink" Target="https://talan.bank.gov.ua/get-user-certificate/7Dugk1LrIERMGG8LbHMB" TargetMode="External"/><Relationship Id="rId103" Type="http://schemas.openxmlformats.org/officeDocument/2006/relationships/hyperlink" Target="https://talan.bank.gov.ua/get-user-certificate/7DugkrSByWXGxSMr7HVO" TargetMode="External"/><Relationship Id="rId108" Type="http://schemas.openxmlformats.org/officeDocument/2006/relationships/hyperlink" Target="https://talan.bank.gov.ua/get-user-certificate/7DugkIBt_bYW-GouRhB_" TargetMode="External"/><Relationship Id="rId124" Type="http://schemas.openxmlformats.org/officeDocument/2006/relationships/hyperlink" Target="https://talan.bank.gov.ua/get-user-certificate/7DugktrsK7nuDbVHKbrd" TargetMode="External"/><Relationship Id="rId129" Type="http://schemas.openxmlformats.org/officeDocument/2006/relationships/hyperlink" Target="https://talan.bank.gov.ua/get-user-certificate/7DugkrXEwpKks21LBb6m" TargetMode="External"/><Relationship Id="rId54" Type="http://schemas.openxmlformats.org/officeDocument/2006/relationships/hyperlink" Target="https://talan.bank.gov.ua/get-user-certificate/7DugkfEavV89eZsph09T" TargetMode="External"/><Relationship Id="rId70" Type="http://schemas.openxmlformats.org/officeDocument/2006/relationships/hyperlink" Target="https://talan.bank.gov.ua/get-user-certificate/7DugkmgneZLIyX32Vtcl" TargetMode="External"/><Relationship Id="rId75" Type="http://schemas.openxmlformats.org/officeDocument/2006/relationships/hyperlink" Target="https://talan.bank.gov.ua/get-user-certificate/7Dugk5ypF4SdGgT1xTlh" TargetMode="External"/><Relationship Id="rId91" Type="http://schemas.openxmlformats.org/officeDocument/2006/relationships/hyperlink" Target="https://talan.bank.gov.ua/get-user-certificate/7DugkUCCmf4z7F2aDPMg" TargetMode="External"/><Relationship Id="rId96" Type="http://schemas.openxmlformats.org/officeDocument/2006/relationships/hyperlink" Target="https://talan.bank.gov.ua/get-user-certificate/7DugklA-4ABaNPniEs2e" TargetMode="External"/><Relationship Id="rId1" Type="http://schemas.openxmlformats.org/officeDocument/2006/relationships/hyperlink" Target="https://talan.bank.gov.ua/get-user-certificate/7DugkA9fmTUmcoXgr_Xf" TargetMode="External"/><Relationship Id="rId6" Type="http://schemas.openxmlformats.org/officeDocument/2006/relationships/hyperlink" Target="https://talan.bank.gov.ua/get-user-certificate/7Dugk-k20djt5BKp-qj7" TargetMode="External"/><Relationship Id="rId23" Type="http://schemas.openxmlformats.org/officeDocument/2006/relationships/hyperlink" Target="https://talan.bank.gov.ua/get-user-certificate/7DugkDqn5EVsnADXX_7C" TargetMode="External"/><Relationship Id="rId28" Type="http://schemas.openxmlformats.org/officeDocument/2006/relationships/hyperlink" Target="https://talan.bank.gov.ua/get-user-certificate/7Dugk4X-VKYzVouIb6LK" TargetMode="External"/><Relationship Id="rId49" Type="http://schemas.openxmlformats.org/officeDocument/2006/relationships/hyperlink" Target="https://talan.bank.gov.ua/get-user-certificate/7DugkkkSzb0Spv-pkVn1" TargetMode="External"/><Relationship Id="rId114" Type="http://schemas.openxmlformats.org/officeDocument/2006/relationships/hyperlink" Target="https://talan.bank.gov.ua/get-user-certificate/7Dugke6VuG7-04jaBAIv" TargetMode="External"/><Relationship Id="rId119" Type="http://schemas.openxmlformats.org/officeDocument/2006/relationships/hyperlink" Target="https://talan.bank.gov.ua/get-user-certificate/7Dugkyb1WKau7MfVTltg" TargetMode="External"/><Relationship Id="rId44" Type="http://schemas.openxmlformats.org/officeDocument/2006/relationships/hyperlink" Target="https://talan.bank.gov.ua/get-user-certificate/7Dugka-cuSYGbhvLNZ0R" TargetMode="External"/><Relationship Id="rId60" Type="http://schemas.openxmlformats.org/officeDocument/2006/relationships/hyperlink" Target="https://talan.bank.gov.ua/get-user-certificate/7DugkR8oP6CSwoboT1v2" TargetMode="External"/><Relationship Id="rId65" Type="http://schemas.openxmlformats.org/officeDocument/2006/relationships/hyperlink" Target="https://talan.bank.gov.ua/get-user-certificate/7DugkVU3r8_WD8MXywU3" TargetMode="External"/><Relationship Id="rId81" Type="http://schemas.openxmlformats.org/officeDocument/2006/relationships/hyperlink" Target="https://talan.bank.gov.ua/get-user-certificate/7DugkM19Xdy5UVM8GduX" TargetMode="External"/><Relationship Id="rId86" Type="http://schemas.openxmlformats.org/officeDocument/2006/relationships/hyperlink" Target="https://talan.bank.gov.ua/get-user-certificate/7DugkN7BpNZGlu9FdM3j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talan.bank.gov.ua/get-user-certificate/7DugkXJfAJVImsiOB9qv" TargetMode="External"/><Relationship Id="rId18" Type="http://schemas.openxmlformats.org/officeDocument/2006/relationships/hyperlink" Target="https://talan.bank.gov.ua/get-user-certificate/7Dugkiogs623k2h0GimJ" TargetMode="External"/><Relationship Id="rId39" Type="http://schemas.openxmlformats.org/officeDocument/2006/relationships/hyperlink" Target="https://talan.bank.gov.ua/get-user-certificate/7DugklxFlvaXRA-u3ncs" TargetMode="External"/><Relationship Id="rId109" Type="http://schemas.openxmlformats.org/officeDocument/2006/relationships/hyperlink" Target="https://talan.bank.gov.ua/get-user-certificate/7DugklBg41qtXysfpRhg" TargetMode="External"/><Relationship Id="rId34" Type="http://schemas.openxmlformats.org/officeDocument/2006/relationships/hyperlink" Target="https://talan.bank.gov.ua/get-user-certificate/7Dugk6Ji0cLx66zhV3UG" TargetMode="External"/><Relationship Id="rId50" Type="http://schemas.openxmlformats.org/officeDocument/2006/relationships/hyperlink" Target="https://talan.bank.gov.ua/get-user-certificate/7DugknOpo-8upo_J60TS" TargetMode="External"/><Relationship Id="rId55" Type="http://schemas.openxmlformats.org/officeDocument/2006/relationships/hyperlink" Target="https://talan.bank.gov.ua/get-user-certificate/7DugkTCozT4L4F8L4VQO" TargetMode="External"/><Relationship Id="rId76" Type="http://schemas.openxmlformats.org/officeDocument/2006/relationships/hyperlink" Target="https://talan.bank.gov.ua/get-user-certificate/7DugkjmVyIOzNIxpkPsJ" TargetMode="External"/><Relationship Id="rId97" Type="http://schemas.openxmlformats.org/officeDocument/2006/relationships/hyperlink" Target="https://talan.bank.gov.ua/get-user-certificate/7DugkMSLC1bgfuj-k0hB" TargetMode="External"/><Relationship Id="rId104" Type="http://schemas.openxmlformats.org/officeDocument/2006/relationships/hyperlink" Target="https://talan.bank.gov.ua/get-user-certificate/7DugkO0OpRN8skeiwdbs" TargetMode="External"/><Relationship Id="rId120" Type="http://schemas.openxmlformats.org/officeDocument/2006/relationships/hyperlink" Target="https://talan.bank.gov.ua/get-user-certificate/7DugkfnmX31YcD8B_Igc" TargetMode="External"/><Relationship Id="rId125" Type="http://schemas.openxmlformats.org/officeDocument/2006/relationships/hyperlink" Target="https://talan.bank.gov.ua/get-user-certificate/7Dugk95sHt6ZpsvuBLJ2" TargetMode="External"/><Relationship Id="rId7" Type="http://schemas.openxmlformats.org/officeDocument/2006/relationships/hyperlink" Target="https://talan.bank.gov.ua/get-user-certificate/7Dugk1H1dtL-hiUdBBde" TargetMode="External"/><Relationship Id="rId71" Type="http://schemas.openxmlformats.org/officeDocument/2006/relationships/hyperlink" Target="https://talan.bank.gov.ua/get-user-certificate/7DugkrSnUxNF4KvUUtAj" TargetMode="External"/><Relationship Id="rId92" Type="http://schemas.openxmlformats.org/officeDocument/2006/relationships/hyperlink" Target="https://talan.bank.gov.ua/get-user-certificate/7Dugkei37byj8A0S7kXa" TargetMode="External"/><Relationship Id="rId2" Type="http://schemas.openxmlformats.org/officeDocument/2006/relationships/hyperlink" Target="https://talan.bank.gov.ua/get-user-certificate/7Dugkj_A3Yw4Z5fR5cH1" TargetMode="External"/><Relationship Id="rId29" Type="http://schemas.openxmlformats.org/officeDocument/2006/relationships/hyperlink" Target="https://talan.bank.gov.ua/get-user-certificate/7DugkctkSxYenUf0Yi6Q" TargetMode="External"/><Relationship Id="rId24" Type="http://schemas.openxmlformats.org/officeDocument/2006/relationships/hyperlink" Target="https://talan.bank.gov.ua/get-user-certificate/7DugkHot0uX9YIZpoXW4" TargetMode="External"/><Relationship Id="rId40" Type="http://schemas.openxmlformats.org/officeDocument/2006/relationships/hyperlink" Target="https://talan.bank.gov.ua/get-user-certificate/7DugkoH92M5qtZq2qYyO" TargetMode="External"/><Relationship Id="rId45" Type="http://schemas.openxmlformats.org/officeDocument/2006/relationships/hyperlink" Target="https://talan.bank.gov.ua/get-user-certificate/7Dugk9OuPp54NPJbGRPZ" TargetMode="External"/><Relationship Id="rId66" Type="http://schemas.openxmlformats.org/officeDocument/2006/relationships/hyperlink" Target="https://talan.bank.gov.ua/get-user-certificate/7DugkgeXf2VdyOtttDEx" TargetMode="External"/><Relationship Id="rId87" Type="http://schemas.openxmlformats.org/officeDocument/2006/relationships/hyperlink" Target="https://talan.bank.gov.ua/get-user-certificate/7Dugk75ftKB8pqG3X0WL" TargetMode="External"/><Relationship Id="rId110" Type="http://schemas.openxmlformats.org/officeDocument/2006/relationships/hyperlink" Target="https://talan.bank.gov.ua/get-user-certificate/7Dugk8GjdcIXT9HrP613" TargetMode="External"/><Relationship Id="rId115" Type="http://schemas.openxmlformats.org/officeDocument/2006/relationships/hyperlink" Target="https://talan.bank.gov.ua/get-user-certificate/7DugkKP_mzHy-54Y6-gQ" TargetMode="External"/><Relationship Id="rId61" Type="http://schemas.openxmlformats.org/officeDocument/2006/relationships/hyperlink" Target="https://talan.bank.gov.ua/get-user-certificate/7DugkcHfkpdS8IC_VfWT" TargetMode="External"/><Relationship Id="rId82" Type="http://schemas.openxmlformats.org/officeDocument/2006/relationships/hyperlink" Target="https://talan.bank.gov.ua/get-user-certificate/7Dugk0CsZGlK7ea-noZ0" TargetMode="External"/><Relationship Id="rId19" Type="http://schemas.openxmlformats.org/officeDocument/2006/relationships/hyperlink" Target="https://talan.bank.gov.ua/get-user-certificate/7DugkKFn53yI7n-JhkmY" TargetMode="External"/><Relationship Id="rId14" Type="http://schemas.openxmlformats.org/officeDocument/2006/relationships/hyperlink" Target="https://talan.bank.gov.ua/get-user-certificate/7DugkiWel4P5hiZs9h_W" TargetMode="External"/><Relationship Id="rId30" Type="http://schemas.openxmlformats.org/officeDocument/2006/relationships/hyperlink" Target="https://talan.bank.gov.ua/get-user-certificate/7DugkHDhzY-SHdrKND4X" TargetMode="External"/><Relationship Id="rId35" Type="http://schemas.openxmlformats.org/officeDocument/2006/relationships/hyperlink" Target="https://talan.bank.gov.ua/get-user-certificate/7DugkNA_6jNoB2PmW4SF" TargetMode="External"/><Relationship Id="rId56" Type="http://schemas.openxmlformats.org/officeDocument/2006/relationships/hyperlink" Target="https://talan.bank.gov.ua/get-user-certificate/7Dugkvw11eFxStOdOUvL" TargetMode="External"/><Relationship Id="rId77" Type="http://schemas.openxmlformats.org/officeDocument/2006/relationships/hyperlink" Target="https://talan.bank.gov.ua/get-user-certificate/7DugkXnmK66SJlXIgdxq" TargetMode="External"/><Relationship Id="rId100" Type="http://schemas.openxmlformats.org/officeDocument/2006/relationships/hyperlink" Target="https://talan.bank.gov.ua/get-user-certificate/7Dugk8dbeKf9yqBaKyJo" TargetMode="External"/><Relationship Id="rId105" Type="http://schemas.openxmlformats.org/officeDocument/2006/relationships/hyperlink" Target="https://talan.bank.gov.ua/get-user-certificate/7DugkPyl7swyi-6wZz5Z" TargetMode="External"/><Relationship Id="rId126" Type="http://schemas.openxmlformats.org/officeDocument/2006/relationships/hyperlink" Target="https://talan.bank.gov.ua/get-user-certificate/7Dugk8bcpxhwhXDcyaP6" TargetMode="External"/><Relationship Id="rId8" Type="http://schemas.openxmlformats.org/officeDocument/2006/relationships/hyperlink" Target="https://talan.bank.gov.ua/get-user-certificate/7DugkUS9Yo5R3IWKM9cj" TargetMode="External"/><Relationship Id="rId51" Type="http://schemas.openxmlformats.org/officeDocument/2006/relationships/hyperlink" Target="https://talan.bank.gov.ua/get-user-certificate/7DugkGiyMyejFOfol7HU" TargetMode="External"/><Relationship Id="rId72" Type="http://schemas.openxmlformats.org/officeDocument/2006/relationships/hyperlink" Target="https://talan.bank.gov.ua/get-user-certificate/7Dugky_GmNPtuN1-Stmh" TargetMode="External"/><Relationship Id="rId93" Type="http://schemas.openxmlformats.org/officeDocument/2006/relationships/hyperlink" Target="https://talan.bank.gov.ua/get-user-certificate/7DugkJzqJHdHk3JFiYjc" TargetMode="External"/><Relationship Id="rId98" Type="http://schemas.openxmlformats.org/officeDocument/2006/relationships/hyperlink" Target="https://talan.bank.gov.ua/get-user-certificate/7DugkYGN2hwo_xz3S8XB" TargetMode="External"/><Relationship Id="rId121" Type="http://schemas.openxmlformats.org/officeDocument/2006/relationships/hyperlink" Target="https://talan.bank.gov.ua/get-user-certificate/7DugkzR5vq9Ak6boHVv8" TargetMode="External"/><Relationship Id="rId3" Type="http://schemas.openxmlformats.org/officeDocument/2006/relationships/hyperlink" Target="https://talan.bank.gov.ua/get-user-certificate/7DugkRvXWFBRiOaKGuku" TargetMode="External"/><Relationship Id="rId25" Type="http://schemas.openxmlformats.org/officeDocument/2006/relationships/hyperlink" Target="https://talan.bank.gov.ua/get-user-certificate/7Dugk1WcGF74ooprQgwQ" TargetMode="External"/><Relationship Id="rId46" Type="http://schemas.openxmlformats.org/officeDocument/2006/relationships/hyperlink" Target="https://talan.bank.gov.ua/get-user-certificate/7DugkdmIMbBtv2KHsvNS" TargetMode="External"/><Relationship Id="rId67" Type="http://schemas.openxmlformats.org/officeDocument/2006/relationships/hyperlink" Target="https://talan.bank.gov.ua/get-user-certificate/7DugkhqL5RIPze0BD92z" TargetMode="External"/><Relationship Id="rId116" Type="http://schemas.openxmlformats.org/officeDocument/2006/relationships/hyperlink" Target="https://talan.bank.gov.ua/get-user-certificate/7DugkvjNmen_Rsej2_aA" TargetMode="External"/><Relationship Id="rId20" Type="http://schemas.openxmlformats.org/officeDocument/2006/relationships/hyperlink" Target="https://talan.bank.gov.ua/get-user-certificate/7DugkP7vTtA81o8tj0oJ" TargetMode="External"/><Relationship Id="rId41" Type="http://schemas.openxmlformats.org/officeDocument/2006/relationships/hyperlink" Target="https://talan.bank.gov.ua/get-user-certificate/7DugkE9t8qDnwZIOhelQ" TargetMode="External"/><Relationship Id="rId62" Type="http://schemas.openxmlformats.org/officeDocument/2006/relationships/hyperlink" Target="https://talan.bank.gov.ua/get-user-certificate/7DugkGcUoiDmrH0IdYL2" TargetMode="External"/><Relationship Id="rId83" Type="http://schemas.openxmlformats.org/officeDocument/2006/relationships/hyperlink" Target="https://talan.bank.gov.ua/get-user-certificate/7DugkF55DvGLYjgUarzz" TargetMode="External"/><Relationship Id="rId88" Type="http://schemas.openxmlformats.org/officeDocument/2006/relationships/hyperlink" Target="https://talan.bank.gov.ua/get-user-certificate/7DugkYJLVOJkyU-XZeXW" TargetMode="External"/><Relationship Id="rId111" Type="http://schemas.openxmlformats.org/officeDocument/2006/relationships/hyperlink" Target="https://talan.bank.gov.ua/get-user-certificate/7DugkgK_VQkPjLSfzEx8" TargetMode="External"/><Relationship Id="rId15" Type="http://schemas.openxmlformats.org/officeDocument/2006/relationships/hyperlink" Target="https://talan.bank.gov.ua/get-user-certificate/7DugkpH3mbufm3LzH9w5" TargetMode="External"/><Relationship Id="rId36" Type="http://schemas.openxmlformats.org/officeDocument/2006/relationships/hyperlink" Target="https://talan.bank.gov.ua/get-user-certificate/7DugkonxrJDboLF2rM2V" TargetMode="External"/><Relationship Id="rId57" Type="http://schemas.openxmlformats.org/officeDocument/2006/relationships/hyperlink" Target="https://talan.bank.gov.ua/get-user-certificate/7DugkkNXPayaxHTF7ZW4" TargetMode="External"/><Relationship Id="rId106" Type="http://schemas.openxmlformats.org/officeDocument/2006/relationships/hyperlink" Target="https://talan.bank.gov.ua/get-user-certificate/7Dugkf65pFQxthPCj5qQ" TargetMode="External"/><Relationship Id="rId127" Type="http://schemas.openxmlformats.org/officeDocument/2006/relationships/hyperlink" Target="https://talan.bank.gov.ua/get-user-certificate/7DugkoYmZy405Au5xHT6" TargetMode="External"/><Relationship Id="rId10" Type="http://schemas.openxmlformats.org/officeDocument/2006/relationships/hyperlink" Target="https://talan.bank.gov.ua/get-user-certificate/7DugkbrdxBBQeuuoTRba" TargetMode="External"/><Relationship Id="rId31" Type="http://schemas.openxmlformats.org/officeDocument/2006/relationships/hyperlink" Target="https://talan.bank.gov.ua/get-user-certificate/7DugkFxjlX7vU6XKI3CV" TargetMode="External"/><Relationship Id="rId52" Type="http://schemas.openxmlformats.org/officeDocument/2006/relationships/hyperlink" Target="https://talan.bank.gov.ua/get-user-certificate/7DugkyA5W9ydVCovgs3L" TargetMode="External"/><Relationship Id="rId73" Type="http://schemas.openxmlformats.org/officeDocument/2006/relationships/hyperlink" Target="https://talan.bank.gov.ua/get-user-certificate/7DugkFtzi9x7Kv_Fc7iS" TargetMode="External"/><Relationship Id="rId78" Type="http://schemas.openxmlformats.org/officeDocument/2006/relationships/hyperlink" Target="https://talan.bank.gov.ua/get-user-certificate/7DugkE_MoPLzxlSFZ9Ac" TargetMode="External"/><Relationship Id="rId94" Type="http://schemas.openxmlformats.org/officeDocument/2006/relationships/hyperlink" Target="https://talan.bank.gov.ua/get-user-certificate/7Dugk3TSN3wrJKuRZ26b" TargetMode="External"/><Relationship Id="rId99" Type="http://schemas.openxmlformats.org/officeDocument/2006/relationships/hyperlink" Target="https://talan.bank.gov.ua/get-user-certificate/7DugkxL_mSgDvlsimEp7" TargetMode="External"/><Relationship Id="rId101" Type="http://schemas.openxmlformats.org/officeDocument/2006/relationships/hyperlink" Target="https://talan.bank.gov.ua/get-user-certificate/7DugkGdhZ1SaohazoiBd" TargetMode="External"/><Relationship Id="rId122" Type="http://schemas.openxmlformats.org/officeDocument/2006/relationships/hyperlink" Target="https://talan.bank.gov.ua/get-user-certificate/7DugkHXjZCo94c3-DkaY" TargetMode="External"/><Relationship Id="rId4" Type="http://schemas.openxmlformats.org/officeDocument/2006/relationships/hyperlink" Target="https://talan.bank.gov.ua/get-user-certificate/7DugkUTn35z7b0c-kehS" TargetMode="External"/><Relationship Id="rId9" Type="http://schemas.openxmlformats.org/officeDocument/2006/relationships/hyperlink" Target="https://talan.bank.gov.ua/get-user-certificate/7Dugkf-DkK-ZsafxszYG" TargetMode="External"/><Relationship Id="rId26" Type="http://schemas.openxmlformats.org/officeDocument/2006/relationships/hyperlink" Target="https://talan.bank.gov.ua/get-user-certificate/7DugkxFpO_-EYgLIUjF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abSelected="1" workbookViewId="0">
      <selection activeCell="C16" sqref="C16"/>
    </sheetView>
  </sheetViews>
  <sheetFormatPr defaultRowHeight="14.4" x14ac:dyDescent="0.3"/>
  <cols>
    <col min="1" max="1" width="31.6640625" customWidth="1"/>
    <col min="2" max="2" width="31.5546875" customWidth="1"/>
  </cols>
  <sheetData>
    <row r="1" spans="1:3" s="1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t="s">
        <v>4</v>
      </c>
      <c r="C2" t="str">
        <f>HYPERLINK("https://talan.bank.gov.ua/get-user-certificate/7DugkA9fmTUmcoXgr_Xf","Завантажити сертифікат")</f>
        <v>Завантажити сертифікат</v>
      </c>
    </row>
    <row r="3" spans="1:3" x14ac:dyDescent="0.3">
      <c r="A3" t="s">
        <v>5</v>
      </c>
      <c r="B3" t="s">
        <v>4</v>
      </c>
      <c r="C3" t="str">
        <f>HYPERLINK("https://talan.bank.gov.ua/get-user-certificate/7Dugkj_A3Yw4Z5fR5cH1","Завантажити сертифікат")</f>
        <v>Завантажити сертифікат</v>
      </c>
    </row>
    <row r="4" spans="1:3" x14ac:dyDescent="0.3">
      <c r="A4" t="s">
        <v>6</v>
      </c>
      <c r="B4" t="s">
        <v>4</v>
      </c>
      <c r="C4" t="str">
        <f>HYPERLINK("https://talan.bank.gov.ua/get-user-certificate/7DugkRvXWFBRiOaKGuku","Завантажити сертифікат")</f>
        <v>Завантажити сертифікат</v>
      </c>
    </row>
    <row r="5" spans="1:3" x14ac:dyDescent="0.3">
      <c r="A5" t="s">
        <v>7</v>
      </c>
      <c r="B5" t="s">
        <v>8</v>
      </c>
      <c r="C5" t="str">
        <f>HYPERLINK("https://talan.bank.gov.ua/get-user-certificate/7DugkUTn35z7b0c-kehS","Завантажити сертифікат")</f>
        <v>Завантажити сертифікат</v>
      </c>
    </row>
    <row r="6" spans="1:3" x14ac:dyDescent="0.3">
      <c r="A6" t="s">
        <v>9</v>
      </c>
      <c r="B6" t="s">
        <v>8</v>
      </c>
      <c r="C6" t="str">
        <f>HYPERLINK("https://talan.bank.gov.ua/get-user-certificate/7DugkVoYM1XgBtLvGU8m","Завантажити сертифікат")</f>
        <v>Завантажити сертифікат</v>
      </c>
    </row>
    <row r="7" spans="1:3" x14ac:dyDescent="0.3">
      <c r="A7" t="s">
        <v>10</v>
      </c>
      <c r="B7" t="s">
        <v>8</v>
      </c>
      <c r="C7" t="str">
        <f>HYPERLINK("https://talan.bank.gov.ua/get-user-certificate/7Dugk-k20djt5BKp-qj7","Завантажити сертифікат")</f>
        <v>Завантажити сертифікат</v>
      </c>
    </row>
    <row r="8" spans="1:3" x14ac:dyDescent="0.3">
      <c r="A8" t="s">
        <v>11</v>
      </c>
      <c r="B8" t="s">
        <v>8</v>
      </c>
      <c r="C8" t="str">
        <f>HYPERLINK("https://talan.bank.gov.ua/get-user-certificate/7Dugk1H1dtL-hiUdBBde","Завантажити сертифікат")</f>
        <v>Завантажити сертифікат</v>
      </c>
    </row>
    <row r="9" spans="1:3" x14ac:dyDescent="0.3">
      <c r="A9" t="s">
        <v>12</v>
      </c>
      <c r="B9" t="s">
        <v>8</v>
      </c>
      <c r="C9" t="str">
        <f>HYPERLINK("https://talan.bank.gov.ua/get-user-certificate/7DugkUS9Yo5R3IWKM9cj","Завантажити сертифікат")</f>
        <v>Завантажити сертифікат</v>
      </c>
    </row>
    <row r="10" spans="1:3" x14ac:dyDescent="0.3">
      <c r="A10" t="s">
        <v>13</v>
      </c>
      <c r="B10" t="s">
        <v>8</v>
      </c>
      <c r="C10" t="str">
        <f>HYPERLINK("https://talan.bank.gov.ua/get-user-certificate/7Dugkf-DkK-ZsafxszYG","Завантажити сертифікат")</f>
        <v>Завантажити сертифікат</v>
      </c>
    </row>
    <row r="11" spans="1:3" x14ac:dyDescent="0.3">
      <c r="A11" t="s">
        <v>14</v>
      </c>
      <c r="B11" t="s">
        <v>8</v>
      </c>
      <c r="C11" t="str">
        <f>HYPERLINK("https://talan.bank.gov.ua/get-user-certificate/7DugkbrdxBBQeuuoTRba","Завантажити сертифікат")</f>
        <v>Завантажити сертифікат</v>
      </c>
    </row>
    <row r="12" spans="1:3" x14ac:dyDescent="0.3">
      <c r="A12" t="s">
        <v>15</v>
      </c>
      <c r="B12" t="s">
        <v>8</v>
      </c>
      <c r="C12" t="str">
        <f>HYPERLINK("https://talan.bank.gov.ua/get-user-certificate/7DugkJyzH5BpLGajv2gA","Завантажити сертифікат")</f>
        <v>Завантажити сертифікат</v>
      </c>
    </row>
    <row r="13" spans="1:3" x14ac:dyDescent="0.3">
      <c r="A13" t="s">
        <v>16</v>
      </c>
      <c r="B13" t="s">
        <v>17</v>
      </c>
      <c r="C13" t="str">
        <f>HYPERLINK("https://talan.bank.gov.ua/get-user-certificate/7DugkWNwDBMaxykcz9q-","Завантажити сертифікат")</f>
        <v>Завантажити сертифікат</v>
      </c>
    </row>
    <row r="14" spans="1:3" x14ac:dyDescent="0.3">
      <c r="A14" t="s">
        <v>18</v>
      </c>
      <c r="B14" t="s">
        <v>17</v>
      </c>
      <c r="C14" t="str">
        <f>HYPERLINK("https://talan.bank.gov.ua/get-user-certificate/7DugkXJfAJVImsiOB9qv","Завантажити сертифікат")</f>
        <v>Завантажити сертифікат</v>
      </c>
    </row>
    <row r="15" spans="1:3" x14ac:dyDescent="0.3">
      <c r="A15" t="s">
        <v>19</v>
      </c>
      <c r="B15" t="s">
        <v>17</v>
      </c>
      <c r="C15" t="str">
        <f>HYPERLINK("https://talan.bank.gov.ua/get-user-certificate/7DugkiWel4P5hiZs9h_W","Завантажити сертифікат")</f>
        <v>Завантажити сертифікат</v>
      </c>
    </row>
    <row r="16" spans="1:3" x14ac:dyDescent="0.3">
      <c r="A16" t="s">
        <v>20</v>
      </c>
      <c r="B16" t="s">
        <v>17</v>
      </c>
      <c r="C16" t="str">
        <f>HYPERLINK("https://talan.bank.gov.ua/get-user-certificate/7DugkpH3mbufm3LzH9w5","Завантажити сертифікат")</f>
        <v>Завантажити сертифікат</v>
      </c>
    </row>
    <row r="17" spans="1:3" x14ac:dyDescent="0.3">
      <c r="A17" t="s">
        <v>21</v>
      </c>
      <c r="B17" t="s">
        <v>17</v>
      </c>
      <c r="C17" t="str">
        <f>HYPERLINK("https://talan.bank.gov.ua/get-user-certificate/7Dugkj9flZjJVHA_8OoF","Завантажити сертифікат")</f>
        <v>Завантажити сертифікат</v>
      </c>
    </row>
    <row r="18" spans="1:3" x14ac:dyDescent="0.3">
      <c r="A18" t="s">
        <v>22</v>
      </c>
      <c r="B18" t="s">
        <v>17</v>
      </c>
      <c r="C18" t="str">
        <f>HYPERLINK("https://talan.bank.gov.ua/get-user-certificate/7DugkVUIsc6kOwXcXS3A","Завантажити сертифікат")</f>
        <v>Завантажити сертифікат</v>
      </c>
    </row>
    <row r="19" spans="1:3" x14ac:dyDescent="0.3">
      <c r="A19" t="s">
        <v>23</v>
      </c>
      <c r="B19" t="s">
        <v>17</v>
      </c>
      <c r="C19" t="str">
        <f>HYPERLINK("https://talan.bank.gov.ua/get-user-certificate/7Dugkiogs623k2h0GimJ","Завантажити сертифікат")</f>
        <v>Завантажити сертифікат</v>
      </c>
    </row>
    <row r="20" spans="1:3" x14ac:dyDescent="0.3">
      <c r="A20" t="s">
        <v>24</v>
      </c>
      <c r="B20" t="s">
        <v>25</v>
      </c>
      <c r="C20" t="str">
        <f>HYPERLINK("https://talan.bank.gov.ua/get-user-certificate/7DugkKFn53yI7n-JhkmY","Завантажити сертифікат")</f>
        <v>Завантажити сертифікат</v>
      </c>
    </row>
    <row r="21" spans="1:3" x14ac:dyDescent="0.3">
      <c r="A21" t="s">
        <v>26</v>
      </c>
      <c r="B21" t="s">
        <v>25</v>
      </c>
      <c r="C21" t="str">
        <f>HYPERLINK("https://talan.bank.gov.ua/get-user-certificate/7DugkP7vTtA81o8tj0oJ","Завантажити сертифікат")</f>
        <v>Завантажити сертифікат</v>
      </c>
    </row>
    <row r="22" spans="1:3" x14ac:dyDescent="0.3">
      <c r="A22" t="s">
        <v>27</v>
      </c>
      <c r="B22" t="s">
        <v>25</v>
      </c>
      <c r="C22" t="str">
        <f>HYPERLINK("https://talan.bank.gov.ua/get-user-certificate/7DugkpXPylqFQb5x568i","Завантажити сертифікат")</f>
        <v>Завантажити сертифікат</v>
      </c>
    </row>
    <row r="23" spans="1:3" x14ac:dyDescent="0.3">
      <c r="A23" t="s">
        <v>28</v>
      </c>
      <c r="B23" t="s">
        <v>29</v>
      </c>
      <c r="C23" t="str">
        <f>HYPERLINK("https://talan.bank.gov.ua/get-user-certificate/7DugkJyFXob3L4ZpSum3","Завантажити сертифікат")</f>
        <v>Завантажити сертифікат</v>
      </c>
    </row>
    <row r="24" spans="1:3" x14ac:dyDescent="0.3">
      <c r="A24" t="s">
        <v>30</v>
      </c>
      <c r="B24" t="s">
        <v>31</v>
      </c>
      <c r="C24" t="str">
        <f>HYPERLINK("https://talan.bank.gov.ua/get-user-certificate/7DugkDqn5EVsnADXX_7C","Завантажити сертифікат")</f>
        <v>Завантажити сертифікат</v>
      </c>
    </row>
    <row r="25" spans="1:3" x14ac:dyDescent="0.3">
      <c r="A25" t="s">
        <v>32</v>
      </c>
      <c r="B25" t="s">
        <v>33</v>
      </c>
      <c r="C25" t="str">
        <f>HYPERLINK("https://talan.bank.gov.ua/get-user-certificate/7DugkHot0uX9YIZpoXW4","Завантажити сертифікат")</f>
        <v>Завантажити сертифікат</v>
      </c>
    </row>
    <row r="26" spans="1:3" x14ac:dyDescent="0.3">
      <c r="A26" t="s">
        <v>34</v>
      </c>
      <c r="B26" t="s">
        <v>35</v>
      </c>
      <c r="C26" t="str">
        <f>HYPERLINK("https://talan.bank.gov.ua/get-user-certificate/7Dugk1WcGF74ooprQgwQ","Завантажити сертифікат")</f>
        <v>Завантажити сертифікат</v>
      </c>
    </row>
    <row r="27" spans="1:3" x14ac:dyDescent="0.3">
      <c r="A27" t="s">
        <v>36</v>
      </c>
      <c r="B27" t="s">
        <v>37</v>
      </c>
      <c r="C27" t="str">
        <f>HYPERLINK("https://talan.bank.gov.ua/get-user-certificate/7DugkxFpO_-EYgLIUjFW","Завантажити сертифікат")</f>
        <v>Завантажити сертифікат</v>
      </c>
    </row>
    <row r="28" spans="1:3" x14ac:dyDescent="0.3">
      <c r="A28" t="s">
        <v>38</v>
      </c>
      <c r="B28" t="s">
        <v>37</v>
      </c>
      <c r="C28" t="str">
        <f>HYPERLINK("https://talan.bank.gov.ua/get-user-certificate/7DugkrJywPfrBIsf7NFC","Завантажити сертифікат")</f>
        <v>Завантажити сертифікат</v>
      </c>
    </row>
    <row r="29" spans="1:3" x14ac:dyDescent="0.3">
      <c r="A29" t="s">
        <v>39</v>
      </c>
      <c r="B29" t="s">
        <v>37</v>
      </c>
      <c r="C29" t="str">
        <f>HYPERLINK("https://talan.bank.gov.ua/get-user-certificate/7Dugk4X-VKYzVouIb6LK","Завантажити сертифікат")</f>
        <v>Завантажити сертифікат</v>
      </c>
    </row>
    <row r="30" spans="1:3" x14ac:dyDescent="0.3">
      <c r="A30" t="s">
        <v>40</v>
      </c>
      <c r="B30" t="s">
        <v>41</v>
      </c>
      <c r="C30" t="str">
        <f>HYPERLINK("https://talan.bank.gov.ua/get-user-certificate/7DugkctkSxYenUf0Yi6Q","Завантажити сертифікат")</f>
        <v>Завантажити сертифікат</v>
      </c>
    </row>
    <row r="31" spans="1:3" x14ac:dyDescent="0.3">
      <c r="A31" t="s">
        <v>42</v>
      </c>
      <c r="B31" t="s">
        <v>41</v>
      </c>
      <c r="C31" t="str">
        <f>HYPERLINK("https://talan.bank.gov.ua/get-user-certificate/7DugkHDhzY-SHdrKND4X","Завантажити сертифікат")</f>
        <v>Завантажити сертифікат</v>
      </c>
    </row>
    <row r="32" spans="1:3" x14ac:dyDescent="0.3">
      <c r="A32" t="s">
        <v>43</v>
      </c>
      <c r="B32" t="s">
        <v>41</v>
      </c>
      <c r="C32" t="str">
        <f>HYPERLINK("https://talan.bank.gov.ua/get-user-certificate/7DugkFxjlX7vU6XKI3CV","Завантажити сертифікат")</f>
        <v>Завантажити сертифікат</v>
      </c>
    </row>
    <row r="33" spans="1:3" x14ac:dyDescent="0.3">
      <c r="A33" t="s">
        <v>44</v>
      </c>
      <c r="B33" t="s">
        <v>41</v>
      </c>
      <c r="C33" t="str">
        <f>HYPERLINK("https://talan.bank.gov.ua/get-user-certificate/7DugkUdcyYEp_qSDEedy","Завантажити сертифікат")</f>
        <v>Завантажити сертифікат</v>
      </c>
    </row>
    <row r="34" spans="1:3" x14ac:dyDescent="0.3">
      <c r="A34" t="s">
        <v>45</v>
      </c>
      <c r="B34" t="s">
        <v>41</v>
      </c>
      <c r="C34" t="str">
        <f>HYPERLINK("https://talan.bank.gov.ua/get-user-certificate/7Dugkksspnc8HEFSqdID","Завантажити сертифікат")</f>
        <v>Завантажити сертифікат</v>
      </c>
    </row>
    <row r="35" spans="1:3" x14ac:dyDescent="0.3">
      <c r="A35" t="s">
        <v>46</v>
      </c>
      <c r="B35" t="s">
        <v>41</v>
      </c>
      <c r="C35" t="str">
        <f>HYPERLINK("https://talan.bank.gov.ua/get-user-certificate/7Dugk6Ji0cLx66zhV3UG","Завантажити сертифікат")</f>
        <v>Завантажити сертифікат</v>
      </c>
    </row>
    <row r="36" spans="1:3" x14ac:dyDescent="0.3">
      <c r="A36" t="s">
        <v>47</v>
      </c>
      <c r="B36" t="s">
        <v>41</v>
      </c>
      <c r="C36" t="str">
        <f>HYPERLINK("https://talan.bank.gov.ua/get-user-certificate/7DugkNA_6jNoB2PmW4SF","Завантажити сертифікат")</f>
        <v>Завантажити сертифікат</v>
      </c>
    </row>
    <row r="37" spans="1:3" x14ac:dyDescent="0.3">
      <c r="A37" t="s">
        <v>48</v>
      </c>
      <c r="B37" t="s">
        <v>41</v>
      </c>
      <c r="C37" t="str">
        <f>HYPERLINK("https://talan.bank.gov.ua/get-user-certificate/7DugkonxrJDboLF2rM2V","Завантажити сертифікат")</f>
        <v>Завантажити сертифікат</v>
      </c>
    </row>
    <row r="38" spans="1:3" x14ac:dyDescent="0.3">
      <c r="A38" t="s">
        <v>49</v>
      </c>
      <c r="B38" t="s">
        <v>41</v>
      </c>
      <c r="C38" t="str">
        <f>HYPERLINK("https://talan.bank.gov.ua/get-user-certificate/7DugkGvLga40XYcuFfD4","Завантажити сертифікат")</f>
        <v>Завантажити сертифікат</v>
      </c>
    </row>
    <row r="39" spans="1:3" x14ac:dyDescent="0.3">
      <c r="A39" t="s">
        <v>50</v>
      </c>
      <c r="B39" t="s">
        <v>41</v>
      </c>
      <c r="C39" t="str">
        <f>HYPERLINK("https://talan.bank.gov.ua/get-user-certificate/7Dugk8hxeIk1ZHWNDs2O","Завантажити сертифікат")</f>
        <v>Завантажити сертифікат</v>
      </c>
    </row>
    <row r="40" spans="1:3" x14ac:dyDescent="0.3">
      <c r="A40" t="s">
        <v>51</v>
      </c>
      <c r="B40" t="s">
        <v>41</v>
      </c>
      <c r="C40" t="str">
        <f>HYPERLINK("https://talan.bank.gov.ua/get-user-certificate/7DugklxFlvaXRA-u3ncs","Завантажити сертифікат")</f>
        <v>Завантажити сертифікат</v>
      </c>
    </row>
    <row r="41" spans="1:3" x14ac:dyDescent="0.3">
      <c r="A41" t="s">
        <v>52</v>
      </c>
      <c r="B41" t="s">
        <v>41</v>
      </c>
      <c r="C41" t="str">
        <f>HYPERLINK("https://talan.bank.gov.ua/get-user-certificate/7DugkoH92M5qtZq2qYyO","Завантажити сертифікат")</f>
        <v>Завантажити сертифікат</v>
      </c>
    </row>
    <row r="42" spans="1:3" x14ac:dyDescent="0.3">
      <c r="A42" t="s">
        <v>53</v>
      </c>
      <c r="B42" t="s">
        <v>41</v>
      </c>
      <c r="C42" t="str">
        <f>HYPERLINK("https://talan.bank.gov.ua/get-user-certificate/7DugkE9t8qDnwZIOhelQ","Завантажити сертифікат")</f>
        <v>Завантажити сертифікат</v>
      </c>
    </row>
    <row r="43" spans="1:3" x14ac:dyDescent="0.3">
      <c r="A43" t="s">
        <v>54</v>
      </c>
      <c r="B43" t="s">
        <v>41</v>
      </c>
      <c r="C43" t="str">
        <f>HYPERLINK("https://talan.bank.gov.ua/get-user-certificate/7Dugk3NedkOmarEyz3Zu","Завантажити сертифікат")</f>
        <v>Завантажити сертифікат</v>
      </c>
    </row>
    <row r="44" spans="1:3" x14ac:dyDescent="0.3">
      <c r="A44" t="s">
        <v>55</v>
      </c>
      <c r="B44" t="s">
        <v>41</v>
      </c>
      <c r="C44" t="str">
        <f>HYPERLINK("https://talan.bank.gov.ua/get-user-certificate/7Dugk99K0d-E4XkrmRiF","Завантажити сертифікат")</f>
        <v>Завантажити сертифікат</v>
      </c>
    </row>
    <row r="45" spans="1:3" x14ac:dyDescent="0.3">
      <c r="A45" t="s">
        <v>56</v>
      </c>
      <c r="B45" t="s">
        <v>41</v>
      </c>
      <c r="C45" t="str">
        <f>HYPERLINK("https://talan.bank.gov.ua/get-user-certificate/7Dugka-cuSYGbhvLNZ0R","Завантажити сертифікат")</f>
        <v>Завантажити сертифікат</v>
      </c>
    </row>
    <row r="46" spans="1:3" x14ac:dyDescent="0.3">
      <c r="A46" t="s">
        <v>57</v>
      </c>
      <c r="B46" t="s">
        <v>41</v>
      </c>
      <c r="C46" t="str">
        <f>HYPERLINK("https://talan.bank.gov.ua/get-user-certificate/7Dugk9OuPp54NPJbGRPZ","Завантажити сертифікат")</f>
        <v>Завантажити сертифікат</v>
      </c>
    </row>
    <row r="47" spans="1:3" x14ac:dyDescent="0.3">
      <c r="A47" t="s">
        <v>58</v>
      </c>
      <c r="B47" t="s">
        <v>41</v>
      </c>
      <c r="C47" t="str">
        <f>HYPERLINK("https://talan.bank.gov.ua/get-user-certificate/7DugkdmIMbBtv2KHsvNS","Завантажити сертифікат")</f>
        <v>Завантажити сертифікат</v>
      </c>
    </row>
    <row r="48" spans="1:3" x14ac:dyDescent="0.3">
      <c r="A48" t="s">
        <v>59</v>
      </c>
      <c r="B48" t="s">
        <v>41</v>
      </c>
      <c r="C48" t="str">
        <f>HYPERLINK("https://talan.bank.gov.ua/get-user-certificate/7DugkitEPuI_umjv-ZHC","Завантажити сертифікат")</f>
        <v>Завантажити сертифікат</v>
      </c>
    </row>
    <row r="49" spans="1:3" x14ac:dyDescent="0.3">
      <c r="A49" t="s">
        <v>60</v>
      </c>
      <c r="B49" t="s">
        <v>41</v>
      </c>
      <c r="C49" t="str">
        <f>HYPERLINK("https://talan.bank.gov.ua/get-user-certificate/7DugkgTThg9PSH6x9ncD","Завантажити сертифікат")</f>
        <v>Завантажити сертифікат</v>
      </c>
    </row>
    <row r="50" spans="1:3" x14ac:dyDescent="0.3">
      <c r="A50" t="s">
        <v>61</v>
      </c>
      <c r="B50" t="s">
        <v>41</v>
      </c>
      <c r="C50" t="str">
        <f>HYPERLINK("https://talan.bank.gov.ua/get-user-certificate/7DugkkkSzb0Spv-pkVn1","Завантажити сертифікат")</f>
        <v>Завантажити сертифікат</v>
      </c>
    </row>
    <row r="51" spans="1:3" x14ac:dyDescent="0.3">
      <c r="A51" t="s">
        <v>62</v>
      </c>
      <c r="B51" t="s">
        <v>41</v>
      </c>
      <c r="C51" t="str">
        <f>HYPERLINK("https://talan.bank.gov.ua/get-user-certificate/7DugknOpo-8upo_J60TS","Завантажити сертифікат")</f>
        <v>Завантажити сертифікат</v>
      </c>
    </row>
    <row r="52" spans="1:3" x14ac:dyDescent="0.3">
      <c r="A52" t="s">
        <v>63</v>
      </c>
      <c r="B52" t="s">
        <v>41</v>
      </c>
      <c r="C52" t="str">
        <f>HYPERLINK("https://talan.bank.gov.ua/get-user-certificate/7DugkGiyMyejFOfol7HU","Завантажити сертифікат")</f>
        <v>Завантажити сертифікат</v>
      </c>
    </row>
    <row r="53" spans="1:3" x14ac:dyDescent="0.3">
      <c r="A53" t="s">
        <v>64</v>
      </c>
      <c r="B53" t="s">
        <v>41</v>
      </c>
      <c r="C53" t="str">
        <f>HYPERLINK("https://talan.bank.gov.ua/get-user-certificate/7DugkyA5W9ydVCovgs3L","Завантажити сертифікат")</f>
        <v>Завантажити сертифікат</v>
      </c>
    </row>
    <row r="54" spans="1:3" x14ac:dyDescent="0.3">
      <c r="A54" t="s">
        <v>65</v>
      </c>
      <c r="B54" t="s">
        <v>41</v>
      </c>
      <c r="C54" t="str">
        <f>HYPERLINK("https://talan.bank.gov.ua/get-user-certificate/7DugkQJwoWaeavFwan_i","Завантажити сертифікат")</f>
        <v>Завантажити сертифікат</v>
      </c>
    </row>
    <row r="55" spans="1:3" x14ac:dyDescent="0.3">
      <c r="A55" t="s">
        <v>66</v>
      </c>
      <c r="B55" t="s">
        <v>41</v>
      </c>
      <c r="C55" t="str">
        <f>HYPERLINK("https://talan.bank.gov.ua/get-user-certificate/7DugkfEavV89eZsph09T","Завантажити сертифікат")</f>
        <v>Завантажити сертифікат</v>
      </c>
    </row>
    <row r="56" spans="1:3" x14ac:dyDescent="0.3">
      <c r="A56" t="s">
        <v>67</v>
      </c>
      <c r="B56" t="s">
        <v>41</v>
      </c>
      <c r="C56" t="str">
        <f>HYPERLINK("https://talan.bank.gov.ua/get-user-certificate/7DugkTCozT4L4F8L4VQO","Завантажити сертифікат")</f>
        <v>Завантажити сертифікат</v>
      </c>
    </row>
    <row r="57" spans="1:3" x14ac:dyDescent="0.3">
      <c r="A57" t="s">
        <v>68</v>
      </c>
      <c r="B57" t="s">
        <v>41</v>
      </c>
      <c r="C57" t="str">
        <f>HYPERLINK("https://talan.bank.gov.ua/get-user-certificate/7Dugkvw11eFxStOdOUvL","Завантажити сертифікат")</f>
        <v>Завантажити сертифікат</v>
      </c>
    </row>
    <row r="58" spans="1:3" x14ac:dyDescent="0.3">
      <c r="A58" t="s">
        <v>69</v>
      </c>
      <c r="B58" t="s">
        <v>70</v>
      </c>
      <c r="C58" t="str">
        <f>HYPERLINK("https://talan.bank.gov.ua/get-user-certificate/7DugkkNXPayaxHTF7ZW4","Завантажити сертифікат")</f>
        <v>Завантажити сертифікат</v>
      </c>
    </row>
    <row r="59" spans="1:3" x14ac:dyDescent="0.3">
      <c r="A59" t="s">
        <v>71</v>
      </c>
      <c r="B59" t="s">
        <v>72</v>
      </c>
      <c r="C59" t="str">
        <f>HYPERLINK("https://talan.bank.gov.ua/get-user-certificate/7Dugk6VKB2qgdNE8vWGL","Завантажити сертифікат")</f>
        <v>Завантажити сертифікат</v>
      </c>
    </row>
    <row r="60" spans="1:3" x14ac:dyDescent="0.3">
      <c r="A60" t="s">
        <v>73</v>
      </c>
      <c r="B60" t="s">
        <v>74</v>
      </c>
      <c r="C60" t="str">
        <f>HYPERLINK("https://talan.bank.gov.ua/get-user-certificate/7Dugk1LrIERMGG8LbHMB","Завантажити сертифікат")</f>
        <v>Завантажити сертифікат</v>
      </c>
    </row>
    <row r="61" spans="1:3" x14ac:dyDescent="0.3">
      <c r="A61" t="s">
        <v>75</v>
      </c>
      <c r="B61" t="s">
        <v>74</v>
      </c>
      <c r="C61" t="str">
        <f>HYPERLINK("https://talan.bank.gov.ua/get-user-certificate/7DugkR8oP6CSwoboT1v2","Завантажити сертифікат")</f>
        <v>Завантажити сертифікат</v>
      </c>
    </row>
    <row r="62" spans="1:3" x14ac:dyDescent="0.3">
      <c r="A62" t="s">
        <v>76</v>
      </c>
      <c r="B62" t="s">
        <v>77</v>
      </c>
      <c r="C62" t="str">
        <f>HYPERLINK("https://talan.bank.gov.ua/get-user-certificate/7DugkcHfkpdS8IC_VfWT","Завантажити сертифікат")</f>
        <v>Завантажити сертифікат</v>
      </c>
    </row>
    <row r="63" spans="1:3" x14ac:dyDescent="0.3">
      <c r="A63" t="s">
        <v>78</v>
      </c>
      <c r="B63" t="s">
        <v>79</v>
      </c>
      <c r="C63" t="str">
        <f>HYPERLINK("https://talan.bank.gov.ua/get-user-certificate/7DugkGcUoiDmrH0IdYL2","Завантажити сертифікат")</f>
        <v>Завантажити сертифікат</v>
      </c>
    </row>
    <row r="64" spans="1:3" x14ac:dyDescent="0.3">
      <c r="A64" t="s">
        <v>80</v>
      </c>
      <c r="B64" t="s">
        <v>79</v>
      </c>
      <c r="C64" t="str">
        <f>HYPERLINK("https://talan.bank.gov.ua/get-user-certificate/7DugkuT2SSDu_RtykEXB","Завантажити сертифікат")</f>
        <v>Завантажити сертифікат</v>
      </c>
    </row>
    <row r="65" spans="1:3" x14ac:dyDescent="0.3">
      <c r="A65" t="s">
        <v>81</v>
      </c>
      <c r="B65" t="s">
        <v>79</v>
      </c>
      <c r="C65" t="str">
        <f>HYPERLINK("https://talan.bank.gov.ua/get-user-certificate/7DugkDDvFhTEzxfth9LW","Завантажити сертифікат")</f>
        <v>Завантажити сертифікат</v>
      </c>
    </row>
    <row r="66" spans="1:3" x14ac:dyDescent="0.3">
      <c r="A66" t="s">
        <v>82</v>
      </c>
      <c r="B66" t="s">
        <v>79</v>
      </c>
      <c r="C66" t="str">
        <f>HYPERLINK("https://talan.bank.gov.ua/get-user-certificate/7DugkVU3r8_WD8MXywU3","Завантажити сертифікат")</f>
        <v>Завантажити сертифікат</v>
      </c>
    </row>
    <row r="67" spans="1:3" x14ac:dyDescent="0.3">
      <c r="A67" t="s">
        <v>83</v>
      </c>
      <c r="B67" t="s">
        <v>79</v>
      </c>
      <c r="C67" t="str">
        <f>HYPERLINK("https://talan.bank.gov.ua/get-user-certificate/7DugkgeXf2VdyOtttDEx","Завантажити сертифікат")</f>
        <v>Завантажити сертифікат</v>
      </c>
    </row>
    <row r="68" spans="1:3" x14ac:dyDescent="0.3">
      <c r="A68" t="s">
        <v>84</v>
      </c>
      <c r="B68" t="s">
        <v>79</v>
      </c>
      <c r="C68" t="str">
        <f>HYPERLINK("https://talan.bank.gov.ua/get-user-certificate/7DugkhqL5RIPze0BD92z","Завантажити сертифікат")</f>
        <v>Завантажити сертифікат</v>
      </c>
    </row>
    <row r="69" spans="1:3" x14ac:dyDescent="0.3">
      <c r="A69" t="s">
        <v>85</v>
      </c>
      <c r="B69" t="s">
        <v>79</v>
      </c>
      <c r="C69" t="str">
        <f>HYPERLINK("https://talan.bank.gov.ua/get-user-certificate/7DugkNVJelOjHHooYWR1","Завантажити сертифікат")</f>
        <v>Завантажити сертифікат</v>
      </c>
    </row>
    <row r="70" spans="1:3" x14ac:dyDescent="0.3">
      <c r="A70" t="s">
        <v>86</v>
      </c>
      <c r="B70" t="s">
        <v>79</v>
      </c>
      <c r="C70" t="str">
        <f>HYPERLINK("https://talan.bank.gov.ua/get-user-certificate/7DugkJ8WPK-l7vD8goOc","Завантажити сертифікат")</f>
        <v>Завантажити сертифікат</v>
      </c>
    </row>
    <row r="71" spans="1:3" x14ac:dyDescent="0.3">
      <c r="A71" t="s">
        <v>87</v>
      </c>
      <c r="B71" t="s">
        <v>79</v>
      </c>
      <c r="C71" t="str">
        <f>HYPERLINK("https://talan.bank.gov.ua/get-user-certificate/7DugkmgneZLIyX32Vtcl","Завантажити сертифікат")</f>
        <v>Завантажити сертифікат</v>
      </c>
    </row>
    <row r="72" spans="1:3" x14ac:dyDescent="0.3">
      <c r="A72" t="s">
        <v>88</v>
      </c>
      <c r="B72" t="s">
        <v>79</v>
      </c>
      <c r="C72" t="str">
        <f>HYPERLINK("https://talan.bank.gov.ua/get-user-certificate/7DugkrSnUxNF4KvUUtAj","Завантажити сертифікат")</f>
        <v>Завантажити сертифікат</v>
      </c>
    </row>
    <row r="73" spans="1:3" x14ac:dyDescent="0.3">
      <c r="A73" t="s">
        <v>89</v>
      </c>
      <c r="B73" t="s">
        <v>79</v>
      </c>
      <c r="C73" t="str">
        <f>HYPERLINK("https://talan.bank.gov.ua/get-user-certificate/7Dugky_GmNPtuN1-Stmh","Завантажити сертифікат")</f>
        <v>Завантажити сертифікат</v>
      </c>
    </row>
    <row r="74" spans="1:3" x14ac:dyDescent="0.3">
      <c r="A74" t="s">
        <v>90</v>
      </c>
      <c r="B74" t="s">
        <v>79</v>
      </c>
      <c r="C74" t="str">
        <f>HYPERLINK("https://talan.bank.gov.ua/get-user-certificate/7DugkFtzi9x7Kv_Fc7iS","Завантажити сертифікат")</f>
        <v>Завантажити сертифікат</v>
      </c>
    </row>
    <row r="75" spans="1:3" x14ac:dyDescent="0.3">
      <c r="A75" t="s">
        <v>91</v>
      </c>
      <c r="B75" t="s">
        <v>79</v>
      </c>
      <c r="C75" t="str">
        <f>HYPERLINK("https://talan.bank.gov.ua/get-user-certificate/7DugkfDoURx1bCht-VyP","Завантажити сертифікат")</f>
        <v>Завантажити сертифікат</v>
      </c>
    </row>
    <row r="76" spans="1:3" x14ac:dyDescent="0.3">
      <c r="A76" t="s">
        <v>92</v>
      </c>
      <c r="B76" t="s">
        <v>79</v>
      </c>
      <c r="C76" t="str">
        <f>HYPERLINK("https://talan.bank.gov.ua/get-user-certificate/7Dugk5ypF4SdGgT1xTlh","Завантажити сертифікат")</f>
        <v>Завантажити сертифікат</v>
      </c>
    </row>
    <row r="77" spans="1:3" x14ac:dyDescent="0.3">
      <c r="A77" t="s">
        <v>93</v>
      </c>
      <c r="B77" t="s">
        <v>79</v>
      </c>
      <c r="C77" t="str">
        <f>HYPERLINK("https://talan.bank.gov.ua/get-user-certificate/7DugkjmVyIOzNIxpkPsJ","Завантажити сертифікат")</f>
        <v>Завантажити сертифікат</v>
      </c>
    </row>
    <row r="78" spans="1:3" x14ac:dyDescent="0.3">
      <c r="A78" t="s">
        <v>94</v>
      </c>
      <c r="B78" t="s">
        <v>79</v>
      </c>
      <c r="C78" t="str">
        <f>HYPERLINK("https://talan.bank.gov.ua/get-user-certificate/7DugkXnmK66SJlXIgdxq","Завантажити сертифікат")</f>
        <v>Завантажити сертифікат</v>
      </c>
    </row>
    <row r="79" spans="1:3" x14ac:dyDescent="0.3">
      <c r="A79" t="s">
        <v>95</v>
      </c>
      <c r="B79" t="s">
        <v>79</v>
      </c>
      <c r="C79" t="str">
        <f>HYPERLINK("https://talan.bank.gov.ua/get-user-certificate/7DugkE_MoPLzxlSFZ9Ac","Завантажити сертифікат")</f>
        <v>Завантажити сертифікат</v>
      </c>
    </row>
    <row r="80" spans="1:3" x14ac:dyDescent="0.3">
      <c r="A80" t="s">
        <v>96</v>
      </c>
      <c r="B80" t="s">
        <v>79</v>
      </c>
      <c r="C80" t="str">
        <f>HYPERLINK("https://talan.bank.gov.ua/get-user-certificate/7Dugklixg6Q9buhfjE7z","Завантажити сертифікат")</f>
        <v>Завантажити сертифікат</v>
      </c>
    </row>
    <row r="81" spans="1:3" x14ac:dyDescent="0.3">
      <c r="A81" t="s">
        <v>97</v>
      </c>
      <c r="B81" t="s">
        <v>79</v>
      </c>
      <c r="C81" t="str">
        <f>HYPERLINK("https://talan.bank.gov.ua/get-user-certificate/7DugkAV25zqpgEfFeGwk","Завантажити сертифікат")</f>
        <v>Завантажити сертифікат</v>
      </c>
    </row>
    <row r="82" spans="1:3" x14ac:dyDescent="0.3">
      <c r="A82" t="s">
        <v>98</v>
      </c>
      <c r="B82" t="s">
        <v>79</v>
      </c>
      <c r="C82" t="str">
        <f>HYPERLINK("https://talan.bank.gov.ua/get-user-certificate/7DugkM19Xdy5UVM8GduX","Завантажити сертифікат")</f>
        <v>Завантажити сертифікат</v>
      </c>
    </row>
    <row r="83" spans="1:3" x14ac:dyDescent="0.3">
      <c r="A83" t="s">
        <v>99</v>
      </c>
      <c r="B83" t="s">
        <v>79</v>
      </c>
      <c r="C83" t="str">
        <f>HYPERLINK("https://talan.bank.gov.ua/get-user-certificate/7Dugk0CsZGlK7ea-noZ0","Завантажити сертифікат")</f>
        <v>Завантажити сертифікат</v>
      </c>
    </row>
    <row r="84" spans="1:3" x14ac:dyDescent="0.3">
      <c r="A84" t="s">
        <v>100</v>
      </c>
      <c r="B84" t="s">
        <v>79</v>
      </c>
      <c r="C84" t="str">
        <f>HYPERLINK("https://talan.bank.gov.ua/get-user-certificate/7DugkF55DvGLYjgUarzz","Завантажити сертифікат")</f>
        <v>Завантажити сертифікат</v>
      </c>
    </row>
    <row r="85" spans="1:3" x14ac:dyDescent="0.3">
      <c r="A85" t="s">
        <v>101</v>
      </c>
      <c r="B85" t="s">
        <v>79</v>
      </c>
      <c r="C85" t="str">
        <f>HYPERLINK("https://talan.bank.gov.ua/get-user-certificate/7DugktfnkJ_EXU_p95lZ","Завантажити сертифікат")</f>
        <v>Завантажити сертифікат</v>
      </c>
    </row>
    <row r="86" spans="1:3" x14ac:dyDescent="0.3">
      <c r="A86" t="s">
        <v>102</v>
      </c>
      <c r="B86" t="s">
        <v>79</v>
      </c>
      <c r="C86" t="str">
        <f>HYPERLINK("https://talan.bank.gov.ua/get-user-certificate/7Dugk2SOJCRrCGoaerMd","Завантажити сертифікат")</f>
        <v>Завантажити сертифікат</v>
      </c>
    </row>
    <row r="87" spans="1:3" x14ac:dyDescent="0.3">
      <c r="A87" t="s">
        <v>103</v>
      </c>
      <c r="B87" t="s">
        <v>104</v>
      </c>
      <c r="C87" t="str">
        <f>HYPERLINK("https://talan.bank.gov.ua/get-user-certificate/7DugkN7BpNZGlu9FdM3j","Завантажити сертифікат")</f>
        <v>Завантажити сертифікат</v>
      </c>
    </row>
    <row r="88" spans="1:3" x14ac:dyDescent="0.3">
      <c r="A88" t="s">
        <v>105</v>
      </c>
      <c r="B88" t="s">
        <v>104</v>
      </c>
      <c r="C88" t="str">
        <f>HYPERLINK("https://talan.bank.gov.ua/get-user-certificate/7Dugk75ftKB8pqG3X0WL","Завантажити сертифікат")</f>
        <v>Завантажити сертифікат</v>
      </c>
    </row>
    <row r="89" spans="1:3" x14ac:dyDescent="0.3">
      <c r="A89" t="s">
        <v>106</v>
      </c>
      <c r="B89" t="s">
        <v>104</v>
      </c>
      <c r="C89" t="str">
        <f>HYPERLINK("https://talan.bank.gov.ua/get-user-certificate/7DugkYJLVOJkyU-XZeXW","Завантажити сертифікат")</f>
        <v>Завантажити сертифікат</v>
      </c>
    </row>
    <row r="90" spans="1:3" x14ac:dyDescent="0.3">
      <c r="A90" t="s">
        <v>107</v>
      </c>
      <c r="B90" t="s">
        <v>104</v>
      </c>
      <c r="C90" t="str">
        <f>HYPERLINK("https://talan.bank.gov.ua/get-user-certificate/7Dugk4-KspoEE501oVHZ","Завантажити сертифікат")</f>
        <v>Завантажити сертифікат</v>
      </c>
    </row>
    <row r="91" spans="1:3" x14ac:dyDescent="0.3">
      <c r="A91" t="s">
        <v>108</v>
      </c>
      <c r="B91" t="s">
        <v>104</v>
      </c>
      <c r="C91" t="str">
        <f>HYPERLINK("https://talan.bank.gov.ua/get-user-certificate/7Dugkwau4QKX3pCzFe9i","Завантажити сертифікат")</f>
        <v>Завантажити сертифікат</v>
      </c>
    </row>
    <row r="92" spans="1:3" x14ac:dyDescent="0.3">
      <c r="A92" t="s">
        <v>109</v>
      </c>
      <c r="B92" t="s">
        <v>110</v>
      </c>
      <c r="C92" t="str">
        <f>HYPERLINK("https://talan.bank.gov.ua/get-user-certificate/7DugkUCCmf4z7F2aDPMg","Завантажити сертифікат")</f>
        <v>Завантажити сертифікат</v>
      </c>
    </row>
    <row r="93" spans="1:3" x14ac:dyDescent="0.3">
      <c r="A93" t="s">
        <v>111</v>
      </c>
      <c r="B93" t="s">
        <v>110</v>
      </c>
      <c r="C93" t="str">
        <f>HYPERLINK("https://talan.bank.gov.ua/get-user-certificate/7Dugkei37byj8A0S7kXa","Завантажити сертифікат")</f>
        <v>Завантажити сертифікат</v>
      </c>
    </row>
    <row r="94" spans="1:3" x14ac:dyDescent="0.3">
      <c r="A94" t="s">
        <v>112</v>
      </c>
      <c r="B94" t="s">
        <v>110</v>
      </c>
      <c r="C94" t="str">
        <f>HYPERLINK("https://talan.bank.gov.ua/get-user-certificate/7DugkJzqJHdHk3JFiYjc","Завантажити сертифікат")</f>
        <v>Завантажити сертифікат</v>
      </c>
    </row>
    <row r="95" spans="1:3" x14ac:dyDescent="0.3">
      <c r="A95" t="s">
        <v>113</v>
      </c>
      <c r="B95" t="s">
        <v>110</v>
      </c>
      <c r="C95" t="str">
        <f>HYPERLINK("https://talan.bank.gov.ua/get-user-certificate/7Dugk3TSN3wrJKuRZ26b","Завантажити сертифікат")</f>
        <v>Завантажити сертифікат</v>
      </c>
    </row>
    <row r="96" spans="1:3" x14ac:dyDescent="0.3">
      <c r="A96" t="s">
        <v>114</v>
      </c>
      <c r="B96" t="s">
        <v>115</v>
      </c>
      <c r="C96" t="str">
        <f>HYPERLINK("https://talan.bank.gov.ua/get-user-certificate/7Dugk8w18umTyo0EEblz","Завантажити сертифікат")</f>
        <v>Завантажити сертифікат</v>
      </c>
    </row>
    <row r="97" spans="1:3" x14ac:dyDescent="0.3">
      <c r="A97" t="s">
        <v>116</v>
      </c>
      <c r="B97" t="s">
        <v>115</v>
      </c>
      <c r="C97" t="str">
        <f>HYPERLINK("https://talan.bank.gov.ua/get-user-certificate/7DugklA-4ABaNPniEs2e","Завантажити сертифікат")</f>
        <v>Завантажити сертифікат</v>
      </c>
    </row>
    <row r="98" spans="1:3" x14ac:dyDescent="0.3">
      <c r="A98" t="s">
        <v>117</v>
      </c>
      <c r="B98" t="s">
        <v>115</v>
      </c>
      <c r="C98" t="str">
        <f>HYPERLINK("https://talan.bank.gov.ua/get-user-certificate/7DugkMSLC1bgfuj-k0hB","Завантажити сертифікат")</f>
        <v>Завантажити сертифікат</v>
      </c>
    </row>
    <row r="99" spans="1:3" x14ac:dyDescent="0.3">
      <c r="A99" t="s">
        <v>118</v>
      </c>
      <c r="B99" t="s">
        <v>115</v>
      </c>
      <c r="C99" t="str">
        <f>HYPERLINK("https://talan.bank.gov.ua/get-user-certificate/7DugkYGN2hwo_xz3S8XB","Завантажити сертифікат")</f>
        <v>Завантажити сертифікат</v>
      </c>
    </row>
    <row r="100" spans="1:3" x14ac:dyDescent="0.3">
      <c r="A100" t="s">
        <v>119</v>
      </c>
      <c r="B100" t="s">
        <v>115</v>
      </c>
      <c r="C100" t="str">
        <f>HYPERLINK("https://talan.bank.gov.ua/get-user-certificate/7DugkxL_mSgDvlsimEp7","Завантажити сертифікат")</f>
        <v>Завантажити сертифікат</v>
      </c>
    </row>
    <row r="101" spans="1:3" x14ac:dyDescent="0.3">
      <c r="A101" t="s">
        <v>120</v>
      </c>
      <c r="B101" t="s">
        <v>115</v>
      </c>
      <c r="C101" t="str">
        <f>HYPERLINK("https://talan.bank.gov.ua/get-user-certificate/7Dugk8dbeKf9yqBaKyJo","Завантажити сертифікат")</f>
        <v>Завантажити сертифікат</v>
      </c>
    </row>
    <row r="102" spans="1:3" x14ac:dyDescent="0.3">
      <c r="A102" t="s">
        <v>121</v>
      </c>
      <c r="B102" t="s">
        <v>115</v>
      </c>
      <c r="C102" t="str">
        <f>HYPERLINK("https://talan.bank.gov.ua/get-user-certificate/7DugkGdhZ1SaohazoiBd","Завантажити сертифікат")</f>
        <v>Завантажити сертифікат</v>
      </c>
    </row>
    <row r="103" spans="1:3" x14ac:dyDescent="0.3">
      <c r="A103" t="s">
        <v>122</v>
      </c>
      <c r="B103" t="s">
        <v>115</v>
      </c>
      <c r="C103" t="str">
        <f>HYPERLINK("https://talan.bank.gov.ua/get-user-certificate/7DugkYzyYPs3LkXWl5fP","Завантажити сертифікат")</f>
        <v>Завантажити сертифікат</v>
      </c>
    </row>
    <row r="104" spans="1:3" x14ac:dyDescent="0.3">
      <c r="A104" t="s">
        <v>123</v>
      </c>
      <c r="B104" t="s">
        <v>115</v>
      </c>
      <c r="C104" t="str">
        <f>HYPERLINK("https://talan.bank.gov.ua/get-user-certificate/7DugkrSByWXGxSMr7HVO","Завантажити сертифікат")</f>
        <v>Завантажити сертифікат</v>
      </c>
    </row>
    <row r="105" spans="1:3" x14ac:dyDescent="0.3">
      <c r="A105" t="s">
        <v>124</v>
      </c>
      <c r="B105" t="s">
        <v>115</v>
      </c>
      <c r="C105" t="str">
        <f>HYPERLINK("https://talan.bank.gov.ua/get-user-certificate/7DugkO0OpRN8skeiwdbs","Завантажити сертифікат")</f>
        <v>Завантажити сертифікат</v>
      </c>
    </row>
    <row r="106" spans="1:3" x14ac:dyDescent="0.3">
      <c r="A106" t="s">
        <v>125</v>
      </c>
      <c r="B106" t="s">
        <v>115</v>
      </c>
      <c r="C106" t="str">
        <f>HYPERLINK("https://talan.bank.gov.ua/get-user-certificate/7DugkPyl7swyi-6wZz5Z","Завантажити сертифікат")</f>
        <v>Завантажити сертифікат</v>
      </c>
    </row>
    <row r="107" spans="1:3" x14ac:dyDescent="0.3">
      <c r="A107" t="s">
        <v>126</v>
      </c>
      <c r="B107" t="s">
        <v>115</v>
      </c>
      <c r="C107" t="str">
        <f>HYPERLINK("https://talan.bank.gov.ua/get-user-certificate/7Dugkf65pFQxthPCj5qQ","Завантажити сертифікат")</f>
        <v>Завантажити сертифікат</v>
      </c>
    </row>
    <row r="108" spans="1:3" x14ac:dyDescent="0.3">
      <c r="A108" t="s">
        <v>127</v>
      </c>
      <c r="B108" t="s">
        <v>115</v>
      </c>
      <c r="C108" t="str">
        <f>HYPERLINK("https://talan.bank.gov.ua/get-user-certificate/7DugkYWfa2vMOP_rc8Ps","Завантажити сертифікат")</f>
        <v>Завантажити сертифікат</v>
      </c>
    </row>
    <row r="109" spans="1:3" x14ac:dyDescent="0.3">
      <c r="A109" t="s">
        <v>128</v>
      </c>
      <c r="B109" t="s">
        <v>115</v>
      </c>
      <c r="C109" t="str">
        <f>HYPERLINK("https://talan.bank.gov.ua/get-user-certificate/7DugkIBt_bYW-GouRhB_","Завантажити сертифікат")</f>
        <v>Завантажити сертифікат</v>
      </c>
    </row>
    <row r="110" spans="1:3" x14ac:dyDescent="0.3">
      <c r="A110" t="s">
        <v>129</v>
      </c>
      <c r="B110" t="s">
        <v>115</v>
      </c>
      <c r="C110" t="str">
        <f>HYPERLINK("https://talan.bank.gov.ua/get-user-certificate/7DugklBg41qtXysfpRhg","Завантажити сертифікат")</f>
        <v>Завантажити сертифікат</v>
      </c>
    </row>
    <row r="111" spans="1:3" x14ac:dyDescent="0.3">
      <c r="A111" t="s">
        <v>130</v>
      </c>
      <c r="B111" t="s">
        <v>115</v>
      </c>
      <c r="C111" t="str">
        <f>HYPERLINK("https://talan.bank.gov.ua/get-user-certificate/7Dugk8GjdcIXT9HrP613","Завантажити сертифікат")</f>
        <v>Завантажити сертифікат</v>
      </c>
    </row>
    <row r="112" spans="1:3" x14ac:dyDescent="0.3">
      <c r="A112" t="s">
        <v>131</v>
      </c>
      <c r="B112" t="s">
        <v>115</v>
      </c>
      <c r="C112" t="str">
        <f>HYPERLINK("https://talan.bank.gov.ua/get-user-certificate/7DugkgK_VQkPjLSfzEx8","Завантажити сертифікат")</f>
        <v>Завантажити сертифікат</v>
      </c>
    </row>
    <row r="113" spans="1:3" x14ac:dyDescent="0.3">
      <c r="A113" t="s">
        <v>132</v>
      </c>
      <c r="B113" t="s">
        <v>115</v>
      </c>
      <c r="C113" t="str">
        <f>HYPERLINK("https://talan.bank.gov.ua/get-user-certificate/7DugkoJlnCDU4TKA0-kQ","Завантажити сертифікат")</f>
        <v>Завантажити сертифікат</v>
      </c>
    </row>
    <row r="114" spans="1:3" x14ac:dyDescent="0.3">
      <c r="A114" t="s">
        <v>133</v>
      </c>
      <c r="B114" t="s">
        <v>115</v>
      </c>
      <c r="C114" t="str">
        <f>HYPERLINK("https://talan.bank.gov.ua/get-user-certificate/7DugkGvkrgxRn_1bhfYR","Завантажити сертифікат")</f>
        <v>Завантажити сертифікат</v>
      </c>
    </row>
    <row r="115" spans="1:3" x14ac:dyDescent="0.3">
      <c r="A115" t="s">
        <v>134</v>
      </c>
      <c r="B115" t="s">
        <v>115</v>
      </c>
      <c r="C115" t="str">
        <f>HYPERLINK("https://talan.bank.gov.ua/get-user-certificate/7Dugke6VuG7-04jaBAIv","Завантажити сертифікат")</f>
        <v>Завантажити сертифікат</v>
      </c>
    </row>
    <row r="116" spans="1:3" x14ac:dyDescent="0.3">
      <c r="A116" t="s">
        <v>135</v>
      </c>
      <c r="B116" t="s">
        <v>115</v>
      </c>
      <c r="C116" t="str">
        <f>HYPERLINK("https://talan.bank.gov.ua/get-user-certificate/7DugkKP_mzHy-54Y6-gQ","Завантажити сертифікат")</f>
        <v>Завантажити сертифікат</v>
      </c>
    </row>
    <row r="117" spans="1:3" x14ac:dyDescent="0.3">
      <c r="A117" t="s">
        <v>136</v>
      </c>
      <c r="B117" t="s">
        <v>115</v>
      </c>
      <c r="C117" t="str">
        <f>HYPERLINK("https://talan.bank.gov.ua/get-user-certificate/7DugkvjNmen_Rsej2_aA","Завантажити сертифікат")</f>
        <v>Завантажити сертифікат</v>
      </c>
    </row>
    <row r="118" spans="1:3" x14ac:dyDescent="0.3">
      <c r="A118" t="s">
        <v>137</v>
      </c>
      <c r="B118" t="s">
        <v>115</v>
      </c>
      <c r="C118" t="str">
        <f>HYPERLINK("https://talan.bank.gov.ua/get-user-certificate/7DugkBiiW4okvou2pT6g","Завантажити сертифікат")</f>
        <v>Завантажити сертифікат</v>
      </c>
    </row>
    <row r="119" spans="1:3" x14ac:dyDescent="0.3">
      <c r="A119" t="s">
        <v>138</v>
      </c>
      <c r="B119" t="s">
        <v>115</v>
      </c>
      <c r="C119" t="str">
        <f>HYPERLINK("https://talan.bank.gov.ua/get-user-certificate/7Dugkv4RNxBoFm9EKsH6","Завантажити сертифікат")</f>
        <v>Завантажити сертифікат</v>
      </c>
    </row>
    <row r="120" spans="1:3" x14ac:dyDescent="0.3">
      <c r="A120" t="s">
        <v>139</v>
      </c>
      <c r="B120" t="s">
        <v>115</v>
      </c>
      <c r="C120" t="str">
        <f>HYPERLINK("https://talan.bank.gov.ua/get-user-certificate/7Dugkyb1WKau7MfVTltg","Завантажити сертифікат")</f>
        <v>Завантажити сертифікат</v>
      </c>
    </row>
    <row r="121" spans="1:3" x14ac:dyDescent="0.3">
      <c r="A121" t="s">
        <v>140</v>
      </c>
      <c r="B121" t="s">
        <v>115</v>
      </c>
      <c r="C121" t="str">
        <f>HYPERLINK("https://talan.bank.gov.ua/get-user-certificate/7DugkfnmX31YcD8B_Igc","Завантажити сертифікат")</f>
        <v>Завантажити сертифікат</v>
      </c>
    </row>
    <row r="122" spans="1:3" x14ac:dyDescent="0.3">
      <c r="A122" t="s">
        <v>141</v>
      </c>
      <c r="B122" t="s">
        <v>115</v>
      </c>
      <c r="C122" t="str">
        <f>HYPERLINK("https://talan.bank.gov.ua/get-user-certificate/7DugkzR5vq9Ak6boHVv8","Завантажити сертифікат")</f>
        <v>Завантажити сертифікат</v>
      </c>
    </row>
    <row r="123" spans="1:3" x14ac:dyDescent="0.3">
      <c r="A123" t="s">
        <v>142</v>
      </c>
      <c r="B123" t="s">
        <v>115</v>
      </c>
      <c r="C123" t="str">
        <f>HYPERLINK("https://talan.bank.gov.ua/get-user-certificate/7DugkHXjZCo94c3-DkaY","Завантажити сертифікат")</f>
        <v>Завантажити сертифікат</v>
      </c>
    </row>
    <row r="124" spans="1:3" x14ac:dyDescent="0.3">
      <c r="A124" t="s">
        <v>143</v>
      </c>
      <c r="B124" t="s">
        <v>115</v>
      </c>
      <c r="C124" t="str">
        <f>HYPERLINK("https://talan.bank.gov.ua/get-user-certificate/7Dugk3BLOY1OVGSvUwEz","Завантажити сертифікат")</f>
        <v>Завантажити сертифікат</v>
      </c>
    </row>
    <row r="125" spans="1:3" x14ac:dyDescent="0.3">
      <c r="A125" t="s">
        <v>144</v>
      </c>
      <c r="B125" t="s">
        <v>115</v>
      </c>
      <c r="C125" t="str">
        <f>HYPERLINK("https://talan.bank.gov.ua/get-user-certificate/7DugktrsK7nuDbVHKbrd","Завантажити сертифікат")</f>
        <v>Завантажити сертифікат</v>
      </c>
    </row>
    <row r="126" spans="1:3" x14ac:dyDescent="0.3">
      <c r="A126" t="s">
        <v>145</v>
      </c>
      <c r="B126" t="s">
        <v>115</v>
      </c>
      <c r="C126" t="str">
        <f>HYPERLINK("https://talan.bank.gov.ua/get-user-certificate/7Dugk95sHt6ZpsvuBLJ2","Завантажити сертифікат")</f>
        <v>Завантажити сертифікат</v>
      </c>
    </row>
    <row r="127" spans="1:3" x14ac:dyDescent="0.3">
      <c r="A127" t="s">
        <v>146</v>
      </c>
      <c r="B127" t="s">
        <v>115</v>
      </c>
      <c r="C127" t="str">
        <f>HYPERLINK("https://talan.bank.gov.ua/get-user-certificate/7Dugk8bcpxhwhXDcyaP6","Завантажити сертифікат")</f>
        <v>Завантажити сертифікат</v>
      </c>
    </row>
    <row r="128" spans="1:3" x14ac:dyDescent="0.3">
      <c r="A128" t="s">
        <v>147</v>
      </c>
      <c r="B128" t="s">
        <v>148</v>
      </c>
      <c r="C128" t="str">
        <f>HYPERLINK("https://talan.bank.gov.ua/get-user-certificate/7DugkoYmZy405Au5xHT6","Завантажити сертифікат")</f>
        <v>Завантажити сертифікат</v>
      </c>
    </row>
    <row r="129" spans="1:3" x14ac:dyDescent="0.3">
      <c r="A129" t="s">
        <v>149</v>
      </c>
      <c r="B129" t="s">
        <v>148</v>
      </c>
      <c r="C129" t="str">
        <f>HYPERLINK("https://talan.bank.gov.ua/get-user-certificate/7Dugk6piLvZWIxO9QFOr","Завантажити сертифікат")</f>
        <v>Завантажити сертифікат</v>
      </c>
    </row>
    <row r="130" spans="1:3" x14ac:dyDescent="0.3">
      <c r="A130" t="s">
        <v>150</v>
      </c>
      <c r="B130" t="s">
        <v>148</v>
      </c>
      <c r="C130" t="str">
        <f>HYPERLINK("https://talan.bank.gov.ua/get-user-certificate/7DugkrXEwpKks21LBb6m","Завантажити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</hyperlinks>
  <pageMargins left="0.7" right="0.7" top="0.75" bottom="0.75" header="0.3" footer="0.3"/>
  <pageSetup orientation="portrait" r:id="rId1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2025-05-02T13:48:06Z</dcterms:created>
  <dcterms:modified xsi:type="dcterms:W3CDTF">2025-05-02T13:52:12Z</dcterms:modified>
  <cp:category/>
</cp:coreProperties>
</file>