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#ЩедрийВівторок 2025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231" i="1" l="1"/>
  <c r="D230" i="1"/>
  <c r="D229" i="1"/>
  <c r="D228" i="1"/>
  <c r="D227" i="1"/>
  <c r="D226" i="1"/>
  <c r="D225" i="1"/>
  <c r="D224" i="1" l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<sst xmlns="http://schemas.openxmlformats.org/spreadsheetml/2006/main" count="694" uniqueCount="465">
  <si>
    <t>номер</t>
  </si>
  <si>
    <t>дата</t>
  </si>
  <si>
    <t>Посилання на сертифікат</t>
  </si>
  <si>
    <t>ДДХ_су_001</t>
  </si>
  <si>
    <t>16 січня 2026 р.</t>
  </si>
  <si>
    <t>Охремчук Артем</t>
  </si>
  <si>
    <t>ДДХ_су_002</t>
  </si>
  <si>
    <t>Терещенко Сергій</t>
  </si>
  <si>
    <t>ДДХ_су_003</t>
  </si>
  <si>
    <t>Гольфельд Тимофій</t>
  </si>
  <si>
    <t>ДДХ_су_004</t>
  </si>
  <si>
    <t>Пецов Владислав</t>
  </si>
  <si>
    <t>ДДХ_су_005</t>
  </si>
  <si>
    <t>Рудика Костянтин</t>
  </si>
  <si>
    <t>ДДХ_су_006</t>
  </si>
  <si>
    <t>Орищенко Анна</t>
  </si>
  <si>
    <t>ДДХ_су_007</t>
  </si>
  <si>
    <t>Куран Роман</t>
  </si>
  <si>
    <t>ДДХ_су_008</t>
  </si>
  <si>
    <t>Білан Катерина</t>
  </si>
  <si>
    <t>ДДХ_су_009</t>
  </si>
  <si>
    <t>Сухаревська Кіра</t>
  </si>
  <si>
    <t>ДДХ_су_010</t>
  </si>
  <si>
    <t>Селіщев Олексій</t>
  </si>
  <si>
    <t>ДДХ_су_011</t>
  </si>
  <si>
    <t>Селіщев Михайло</t>
  </si>
  <si>
    <t>ДДХ_су_012</t>
  </si>
  <si>
    <t>Кибукевич Аліна</t>
  </si>
  <si>
    <t>ДДХ_су_013</t>
  </si>
  <si>
    <t>Продайвода Аріна</t>
  </si>
  <si>
    <t>ДДХ_су_014</t>
  </si>
  <si>
    <t>Єрпельова Надія Володимирівна</t>
  </si>
  <si>
    <t>ДДХ_су_015</t>
  </si>
  <si>
    <t>Юсюк Дарина</t>
  </si>
  <si>
    <t>ДДХ_су_016</t>
  </si>
  <si>
    <t>Токмина Михайло</t>
  </si>
  <si>
    <t>ДДХ_су_017</t>
  </si>
  <si>
    <t>Фуга Кіра</t>
  </si>
  <si>
    <t>ДДХ_су_018</t>
  </si>
  <si>
    <t>Зазулинська Каміла</t>
  </si>
  <si>
    <t>ДДХ_су_019</t>
  </si>
  <si>
    <t>Гузик Олексій</t>
  </si>
  <si>
    <t>ДДХ_су_020</t>
  </si>
  <si>
    <t>Срібна Софія</t>
  </si>
  <si>
    <t>ДДХ_су_021</t>
  </si>
  <si>
    <t>Расковалов Ігор</t>
  </si>
  <si>
    <t>ДДХ_су_022</t>
  </si>
  <si>
    <t>Долина Анна</t>
  </si>
  <si>
    <t>ДДХ_су_023</t>
  </si>
  <si>
    <t>Хромичка Дар’я</t>
  </si>
  <si>
    <t>ДДХ_су_024</t>
  </si>
  <si>
    <t>Лисенко Олександра</t>
  </si>
  <si>
    <t>ДДХ_су_025</t>
  </si>
  <si>
    <t>Коломієць Єва</t>
  </si>
  <si>
    <t>ДДХ_су_026</t>
  </si>
  <si>
    <t>Арнаут Назар</t>
  </si>
  <si>
    <t>ДДХ_су_027</t>
  </si>
  <si>
    <t>Кучерук Юлія Володимирівна</t>
  </si>
  <si>
    <t>ДДХ_су_028</t>
  </si>
  <si>
    <t>Янцевич Поліна</t>
  </si>
  <si>
    <t>ДДХ_су_029</t>
  </si>
  <si>
    <t>Роменський Олександр</t>
  </si>
  <si>
    <t>ДДХ_су_030</t>
  </si>
  <si>
    <t>Тарасенко Анна</t>
  </si>
  <si>
    <t>ДДХ_су_031</t>
  </si>
  <si>
    <t>Ференц Дарина</t>
  </si>
  <si>
    <t>ДДХ_су_032</t>
  </si>
  <si>
    <t>Востоков Тимур</t>
  </si>
  <si>
    <t>ДДХ_су_033</t>
  </si>
  <si>
    <t>Коляда Аліна</t>
  </si>
  <si>
    <t>ДДХ_су_034</t>
  </si>
  <si>
    <t>Ткаченко Злата</t>
  </si>
  <si>
    <t>ДДХ_су_035</t>
  </si>
  <si>
    <t>Малієнко Дмитро</t>
  </si>
  <si>
    <t>ДДХ_су_036</t>
  </si>
  <si>
    <t>Устимець Кирило</t>
  </si>
  <si>
    <t>ДДХ_су_037</t>
  </si>
  <si>
    <t>Ковальчук Руслан</t>
  </si>
  <si>
    <t>ДДХ_су_038</t>
  </si>
  <si>
    <t>Шаровара Назар</t>
  </si>
  <si>
    <t>ДДХ_су_039</t>
  </si>
  <si>
    <t>Орєхов Володимир</t>
  </si>
  <si>
    <t>ДДХ_су_040</t>
  </si>
  <si>
    <t>Карасюк Тетяна</t>
  </si>
  <si>
    <t>ДДХ_су_041</t>
  </si>
  <si>
    <t>Грушова Анастасія</t>
  </si>
  <si>
    <t>ДДХ_су_042</t>
  </si>
  <si>
    <t>Олійник Жанна</t>
  </si>
  <si>
    <t>ДДХ_су_043</t>
  </si>
  <si>
    <t>Нольд Денис</t>
  </si>
  <si>
    <t>ДДХ_су_044</t>
  </si>
  <si>
    <t>Будько Андрій</t>
  </si>
  <si>
    <t>ДДХ_су_045</t>
  </si>
  <si>
    <t>Луковець Владислав</t>
  </si>
  <si>
    <t>ДДХ_су_046</t>
  </si>
  <si>
    <t>Луковець Маргарита</t>
  </si>
  <si>
    <t>ДДХ_су_047</t>
  </si>
  <si>
    <t>Луковець Богдан</t>
  </si>
  <si>
    <t>ДДХ_су_048</t>
  </si>
  <si>
    <t>Александрук Макар</t>
  </si>
  <si>
    <t>ДДХ_су_049</t>
  </si>
  <si>
    <t>Войтенко Ірина</t>
  </si>
  <si>
    <t>ДДХ_су_050</t>
  </si>
  <si>
    <t>Капустянський Михаїл</t>
  </si>
  <si>
    <t>ДДХ_су_051</t>
  </si>
  <si>
    <t>Дімітров Богдан</t>
  </si>
  <si>
    <t>ДДХ_су_052</t>
  </si>
  <si>
    <t>Ніколенко Домініка</t>
  </si>
  <si>
    <t>ДДХ_су_053</t>
  </si>
  <si>
    <t>Єлизавета Петришина</t>
  </si>
  <si>
    <t>ДДХ_су_054</t>
  </si>
  <si>
    <t>Сухина Катерина</t>
  </si>
  <si>
    <t>ДДХ_су_055</t>
  </si>
  <si>
    <t>Вчорашня Альона</t>
  </si>
  <si>
    <t>ДДХ_су_056</t>
  </si>
  <si>
    <t>Вознюк Даніїл</t>
  </si>
  <si>
    <t>ДДХ_су_057</t>
  </si>
  <si>
    <t>Бухтій Крістіна</t>
  </si>
  <si>
    <t>ДДХ_су_058</t>
  </si>
  <si>
    <t>Федюн Софія</t>
  </si>
  <si>
    <t>ДДХ_су_059</t>
  </si>
  <si>
    <t>Бабич Віолетта</t>
  </si>
  <si>
    <t>ДДХ_су_060</t>
  </si>
  <si>
    <t>Роговська Аліна</t>
  </si>
  <si>
    <t>ДДХ_су_061</t>
  </si>
  <si>
    <t>Полясик Анастасія</t>
  </si>
  <si>
    <t>ДДХ_су_062</t>
  </si>
  <si>
    <t>Дорошкевич Вікторія</t>
  </si>
  <si>
    <t>ДДХ_су_063</t>
  </si>
  <si>
    <t>Рижкова Марія</t>
  </si>
  <si>
    <t>ДДХ_су_064</t>
  </si>
  <si>
    <t>Науменко Олена</t>
  </si>
  <si>
    <t>ДДХ_су_065</t>
  </si>
  <si>
    <t>Рубан Тігран Олексійович</t>
  </si>
  <si>
    <t>ДДХ_су_066</t>
  </si>
  <si>
    <t>Долгова Аліна Миколаївна</t>
  </si>
  <si>
    <t>ДДХ_су_067</t>
  </si>
  <si>
    <t>Висоцький Данііл</t>
  </si>
  <si>
    <t>ДДХ_су_068</t>
  </si>
  <si>
    <t>Скобал Віра</t>
  </si>
  <si>
    <t>ДДХ_су_069</t>
  </si>
  <si>
    <t>Рогожина Христина</t>
  </si>
  <si>
    <t>ДДХ_су_070</t>
  </si>
  <si>
    <t>Барков Артем Романович</t>
  </si>
  <si>
    <t>ДДХ_су_071</t>
  </si>
  <si>
    <t>Кузік Євгенія Костянтинівна</t>
  </si>
  <si>
    <t>ДДХ_су_072</t>
  </si>
  <si>
    <t>Горбель Євгенія</t>
  </si>
  <si>
    <t>ДДХ_су_073</t>
  </si>
  <si>
    <t>Жила Анастасія</t>
  </si>
  <si>
    <t>ДДХ_су_074</t>
  </si>
  <si>
    <t>Соколов Олександр</t>
  </si>
  <si>
    <t>ДДХ_су_075</t>
  </si>
  <si>
    <t>Анацька Софія</t>
  </si>
  <si>
    <t>ДДХ_су_076</t>
  </si>
  <si>
    <t>Чернік Ксенія</t>
  </si>
  <si>
    <t>ДДХ_су_077</t>
  </si>
  <si>
    <t>Тесленко Поліна</t>
  </si>
  <si>
    <t>ДДХ_су_078</t>
  </si>
  <si>
    <t>Корнюшкіна Кіра</t>
  </si>
  <si>
    <t>ДДХ_су_079</t>
  </si>
  <si>
    <t>Камишенко Артем</t>
  </si>
  <si>
    <t>ДДХ_су_080</t>
  </si>
  <si>
    <t>Козлов Марк</t>
  </si>
  <si>
    <t>ДДХ_су_081</t>
  </si>
  <si>
    <t>Добренко Катерина</t>
  </si>
  <si>
    <t>ДДХ_су_082</t>
  </si>
  <si>
    <t>Мещеряков Лучезар</t>
  </si>
  <si>
    <t>ДДХ_су_083</t>
  </si>
  <si>
    <t>Туранська Єва</t>
  </si>
  <si>
    <t>ДДХ_су_084</t>
  </si>
  <si>
    <t>Корнєєв Данило</t>
  </si>
  <si>
    <t>ДДХ_су_085</t>
  </si>
  <si>
    <t>Левашов Єгор</t>
  </si>
  <si>
    <t>ДДХ_су_086</t>
  </si>
  <si>
    <t>Козлов Микола</t>
  </si>
  <si>
    <t>ДДХ_су_087</t>
  </si>
  <si>
    <t>Мизнікова Поліна</t>
  </si>
  <si>
    <t>ДДХ_су_088</t>
  </si>
  <si>
    <t>Солодкий Даніїл</t>
  </si>
  <si>
    <t>ДДХ_су_089</t>
  </si>
  <si>
    <t>Кротюк Есфір Сергіївна</t>
  </si>
  <si>
    <t>ДДХ_су_090</t>
  </si>
  <si>
    <t>Наумович Олександра Євгенівна</t>
  </si>
  <si>
    <t>ДДХ_су_091</t>
  </si>
  <si>
    <t>Пантус Віктор Анатолійович</t>
  </si>
  <si>
    <t>ДДХ_су_092</t>
  </si>
  <si>
    <t>Ренкас Марія Валентинівна</t>
  </si>
  <si>
    <t>ДДХ_су_093</t>
  </si>
  <si>
    <t>Федоренко Вікторія Григорівна</t>
  </si>
  <si>
    <t>ДДХ_су_094</t>
  </si>
  <si>
    <t>Костоглод Маргарита</t>
  </si>
  <si>
    <t>ДДХ_су_095</t>
  </si>
  <si>
    <t>Омельченко Анастасія</t>
  </si>
  <si>
    <t>ДДХ_су_096</t>
  </si>
  <si>
    <t>Андрієнко Кіріл</t>
  </si>
  <si>
    <t>ДДХ_су_097</t>
  </si>
  <si>
    <t>Федорук Вікторія</t>
  </si>
  <si>
    <t>ДДХ_су_098</t>
  </si>
  <si>
    <t>Гавриш Владислава</t>
  </si>
  <si>
    <t>ДДХ_су_099</t>
  </si>
  <si>
    <t>Гавриш Ярослава</t>
  </si>
  <si>
    <t>ДДХ_су_100</t>
  </si>
  <si>
    <t>Григорчук Аріна</t>
  </si>
  <si>
    <t>ДДХ_су_101</t>
  </si>
  <si>
    <t>Михайлова Маргарита</t>
  </si>
  <si>
    <t>ДДХ_су_102</t>
  </si>
  <si>
    <t>Чубенко Богдан</t>
  </si>
  <si>
    <t>ДДХ_су_103</t>
  </si>
  <si>
    <t>Тарасюк Софія</t>
  </si>
  <si>
    <t>ДДХ_су_104</t>
  </si>
  <si>
    <t>Міхаліна Тетяна</t>
  </si>
  <si>
    <t>ДДХ_су_105</t>
  </si>
  <si>
    <t>Ющенко Марк</t>
  </si>
  <si>
    <t>ДДХ_су_106</t>
  </si>
  <si>
    <t>Ляшенко Олександра</t>
  </si>
  <si>
    <t>ДДХ_су_107</t>
  </si>
  <si>
    <t>Савка Поліна</t>
  </si>
  <si>
    <t>ДДХ_су_108</t>
  </si>
  <si>
    <t>Михайлов Андрій</t>
  </si>
  <si>
    <t>ДДХ_су_109</t>
  </si>
  <si>
    <t>Хижа Ксенія</t>
  </si>
  <si>
    <t>ДДХ_су_110</t>
  </si>
  <si>
    <t>Мицавко Світлана</t>
  </si>
  <si>
    <t>ДДХ_су_111</t>
  </si>
  <si>
    <t>Ткаля Костянтин</t>
  </si>
  <si>
    <t>ДДХ_су_112</t>
  </si>
  <si>
    <t>Жмака Тамєралн Сергійович</t>
  </si>
  <si>
    <t>ДДХ_су_113</t>
  </si>
  <si>
    <t>Соколова Олена Олександрівна</t>
  </si>
  <si>
    <t>ДДХ_су_114</t>
  </si>
  <si>
    <t>Вітковська Марина Дмитрівна</t>
  </si>
  <si>
    <t>ДДХ_су_115</t>
  </si>
  <si>
    <t>Косата Анастасія</t>
  </si>
  <si>
    <t>ДДХ_су_116</t>
  </si>
  <si>
    <t>Козаченко Дарина</t>
  </si>
  <si>
    <t>ДДХ_су_117</t>
  </si>
  <si>
    <t>Кищенко Вікторія</t>
  </si>
  <si>
    <t>ДДХ_су_118</t>
  </si>
  <si>
    <t>Рассулов Захар</t>
  </si>
  <si>
    <t>ДДХ_су_119</t>
  </si>
  <si>
    <t>Кравченко Мирослава</t>
  </si>
  <si>
    <t>ДДХ_су_120</t>
  </si>
  <si>
    <t>Сусак Ангеліна</t>
  </si>
  <si>
    <t>ДДХ_су_121</t>
  </si>
  <si>
    <t>Бейсюк Іванна</t>
  </si>
  <si>
    <t>ДДХ_су_122</t>
  </si>
  <si>
    <t>Тихонова Оксана</t>
  </si>
  <si>
    <t>ДДХ_су_123</t>
  </si>
  <si>
    <t>Бас Уляна</t>
  </si>
  <si>
    <t>ДДХ_су_124</t>
  </si>
  <si>
    <t>Чкиря Олександр</t>
  </si>
  <si>
    <t>ДДХ_су_125</t>
  </si>
  <si>
    <t>Чернишов Артур</t>
  </si>
  <si>
    <t>ДДХ_су_126</t>
  </si>
  <si>
    <t>Требесова Злата</t>
  </si>
  <si>
    <t>ДДХ_су_127</t>
  </si>
  <si>
    <t>Стосенко Вероніка</t>
  </si>
  <si>
    <t>ДДХ_су_128</t>
  </si>
  <si>
    <t>Стосенко Аріана</t>
  </si>
  <si>
    <t>ДДХ_су_129</t>
  </si>
  <si>
    <t>Соловйов Матвій</t>
  </si>
  <si>
    <t>ДДХ_су_130</t>
  </si>
  <si>
    <t>Положевець Єгор</t>
  </si>
  <si>
    <t>ДДХ_су_131</t>
  </si>
  <si>
    <t>Позікун Дмитро</t>
  </si>
  <si>
    <t>ДДХ_су_132</t>
  </si>
  <si>
    <t>Олійник Владислав</t>
  </si>
  <si>
    <t>ДДХ_су_133</t>
  </si>
  <si>
    <t>Настаченко Назар</t>
  </si>
  <si>
    <t>ДДХ_су_134</t>
  </si>
  <si>
    <t>Нагорний Валерій</t>
  </si>
  <si>
    <t>ДДХ_су_135</t>
  </si>
  <si>
    <t>Кущ Даніелла</t>
  </si>
  <si>
    <t>ДДХ_су_136</t>
  </si>
  <si>
    <t>Костоглодова Анастасія</t>
  </si>
  <si>
    <t>ДДХ_су_137</t>
  </si>
  <si>
    <t>Гуляєва Єлизавета</t>
  </si>
  <si>
    <t>ДДХ_су_138</t>
  </si>
  <si>
    <t>Ващенко Єгор</t>
  </si>
  <si>
    <t>ДДХ_су_139</t>
  </si>
  <si>
    <t>Афонченко Іван</t>
  </si>
  <si>
    <t>ДДХ_су_140</t>
  </si>
  <si>
    <t>Іванеєв Данило</t>
  </si>
  <si>
    <t>ДДХ_су_141</t>
  </si>
  <si>
    <t>Шкуренко Софія Вячеславівна</t>
  </si>
  <si>
    <t>ДДХ_су_142</t>
  </si>
  <si>
    <t>Кірєєва Дар’я Олегівна</t>
  </si>
  <si>
    <t>ДДХ_су_143</t>
  </si>
  <si>
    <t>Чикалова Дар'я</t>
  </si>
  <si>
    <t>ДДХ_су_144</t>
  </si>
  <si>
    <t>Савченко Оксана</t>
  </si>
  <si>
    <t>ДДХ_су_145</t>
  </si>
  <si>
    <t>Дзундза Наталія</t>
  </si>
  <si>
    <t>ДДХ_су_146</t>
  </si>
  <si>
    <t>Вязанок Юлія</t>
  </si>
  <si>
    <t>ДДХ_су_147</t>
  </si>
  <si>
    <t>Марцифей Антон</t>
  </si>
  <si>
    <t>ДДХ_су_148</t>
  </si>
  <si>
    <t>Кузьменко Оля</t>
  </si>
  <si>
    <t>ДДХ_су_149</t>
  </si>
  <si>
    <t>Жедік Софія</t>
  </si>
  <si>
    <t>ДДХ_су_150</t>
  </si>
  <si>
    <t>Шаповал Олеся</t>
  </si>
  <si>
    <t>ДДХ_су_151</t>
  </si>
  <si>
    <t>Пацаренюк Поліна</t>
  </si>
  <si>
    <t>ДДХ_су_152</t>
  </si>
  <si>
    <t>Мащенко Віолета</t>
  </si>
  <si>
    <t>ДДХ_су_153</t>
  </si>
  <si>
    <t>Дементій Ярослава</t>
  </si>
  <si>
    <t>ДДХ_су_154</t>
  </si>
  <si>
    <t>Симановська Єлизавета</t>
  </si>
  <si>
    <t>ДДХ_су_155</t>
  </si>
  <si>
    <t>Зоріна Марія</t>
  </si>
  <si>
    <t>ДДХ_су_156</t>
  </si>
  <si>
    <t>Маркова Вікторія</t>
  </si>
  <si>
    <t>ДДХ_су_157</t>
  </si>
  <si>
    <t>Чмихова Єва</t>
  </si>
  <si>
    <t>ДДХ_су_158</t>
  </si>
  <si>
    <t>Гольдфельд Уляна</t>
  </si>
  <si>
    <t>ДДХ_су_159</t>
  </si>
  <si>
    <t>Василенко Марія</t>
  </si>
  <si>
    <t>ДДХ_су_160</t>
  </si>
  <si>
    <t>Плюта Уляна</t>
  </si>
  <si>
    <t>ДДХ_су_161</t>
  </si>
  <si>
    <t>Ірза Анастасія</t>
  </si>
  <si>
    <t>ДДХ_су_162</t>
  </si>
  <si>
    <t>Кеньо Олег</t>
  </si>
  <si>
    <t>ДДХ_су_163</t>
  </si>
  <si>
    <t>Данилів Дмитро</t>
  </si>
  <si>
    <t>ДДХ_су_164</t>
  </si>
  <si>
    <t>Охріменко Нікіта</t>
  </si>
  <si>
    <t>ДДХ_су_165</t>
  </si>
  <si>
    <t>Юрчук Олександра</t>
  </si>
  <si>
    <t>ДДХ_су_166</t>
  </si>
  <si>
    <t>Лабик Софі</t>
  </si>
  <si>
    <t>ДДХ_су_167</t>
  </si>
  <si>
    <t>Сидір Настя</t>
  </si>
  <si>
    <t>ДДХ_су_168</t>
  </si>
  <si>
    <t>Аліса Дробанич</t>
  </si>
  <si>
    <t>ДДХ_су_169</t>
  </si>
  <si>
    <t>Катерина Контрібуція</t>
  </si>
  <si>
    <t>ДДХ_су_170</t>
  </si>
  <si>
    <t>Войціхов Владислав</t>
  </si>
  <si>
    <t>ДДХ_су_171</t>
  </si>
  <si>
    <t>Тепер Інеса</t>
  </si>
  <si>
    <t>ДДХ_су_172</t>
  </si>
  <si>
    <t>Санчаєв Ростислав</t>
  </si>
  <si>
    <t>ДДХ_су_173</t>
  </si>
  <si>
    <t>Чиж Денис Мар'янович</t>
  </si>
  <si>
    <t>ДДХ_су_174</t>
  </si>
  <si>
    <t>Ребус Руслан</t>
  </si>
  <si>
    <t>ДДХ_су_175</t>
  </si>
  <si>
    <t>Радченко Марина Вячеславівна</t>
  </si>
  <si>
    <t>ДДХ_су_176</t>
  </si>
  <si>
    <t>Даниленко Анна</t>
  </si>
  <si>
    <t>ДДХ_су_177</t>
  </si>
  <si>
    <t>Луценко Данило</t>
  </si>
  <si>
    <t>ДДХ_су_178</t>
  </si>
  <si>
    <t>Ільягуєва Еліна</t>
  </si>
  <si>
    <t>ДДХ_су_179</t>
  </si>
  <si>
    <t>Левченко Марина</t>
  </si>
  <si>
    <t>ДДХ_су_180</t>
  </si>
  <si>
    <t>Шевчук Нікіта</t>
  </si>
  <si>
    <t>ДДХ_су_181</t>
  </si>
  <si>
    <t>Тарасенко Олександр</t>
  </si>
  <si>
    <t>ДДХ_су_182</t>
  </si>
  <si>
    <t>Нестеренко Роман</t>
  </si>
  <si>
    <t>ДДХ_су_183</t>
  </si>
  <si>
    <t>Крель Катерина</t>
  </si>
  <si>
    <t>ДДХ_су_184</t>
  </si>
  <si>
    <t>Ємченко Марія</t>
  </si>
  <si>
    <t>ДДХ_су_185</t>
  </si>
  <si>
    <t>Ляшенко Анна</t>
  </si>
  <si>
    <t>ДДХ_су_186</t>
  </si>
  <si>
    <t>Половов Всеволод</t>
  </si>
  <si>
    <t>ДДХ_су_187</t>
  </si>
  <si>
    <t>Тимошенко Анастасія</t>
  </si>
  <si>
    <t>ДДХ_су_188</t>
  </si>
  <si>
    <t>Шевніков Дмитро</t>
  </si>
  <si>
    <t>ДДХ_су_189</t>
  </si>
  <si>
    <t>Коваль Роман</t>
  </si>
  <si>
    <t>ДДХ_су_190</t>
  </si>
  <si>
    <t>Чугунов Мар'ян</t>
  </si>
  <si>
    <t>ДДХ_су_191</t>
  </si>
  <si>
    <t>Дуплій Анна</t>
  </si>
  <si>
    <t>ДДХ_су_192</t>
  </si>
  <si>
    <t>Кондратенко Анастасія</t>
  </si>
  <si>
    <t>ДДХ_су_193</t>
  </si>
  <si>
    <t>Васюк Сніжана</t>
  </si>
  <si>
    <t>ДДХ_су_194</t>
  </si>
  <si>
    <t>Когунь Христина Вячеславівна</t>
  </si>
  <si>
    <t>ДДХ_су_195</t>
  </si>
  <si>
    <t>Томіщак Віталіна</t>
  </si>
  <si>
    <t>ДДХ_су_196</t>
  </si>
  <si>
    <t>Брильовська Христина</t>
  </si>
  <si>
    <t>ДДХ_су_197</t>
  </si>
  <si>
    <t>Нижанківська Руслана</t>
  </si>
  <si>
    <t>ДДХ_су_198</t>
  </si>
  <si>
    <t>Радисюк Анна</t>
  </si>
  <si>
    <t>ДДХ_су_199</t>
  </si>
  <si>
    <t>Побережний Іван</t>
  </si>
  <si>
    <t>ДДХ_су_200</t>
  </si>
  <si>
    <t>Ганна Калиняк</t>
  </si>
  <si>
    <t>ДДХ_су_201</t>
  </si>
  <si>
    <t>Журавльова Софія</t>
  </si>
  <si>
    <t>ДДХ_су_202</t>
  </si>
  <si>
    <t>Ярмолюк Дарʼя</t>
  </si>
  <si>
    <t>ДДХ_су_203</t>
  </si>
  <si>
    <t>Жидкова Олександра</t>
  </si>
  <si>
    <t>ДДХ_су_204</t>
  </si>
  <si>
    <t>Пузир Аріна</t>
  </si>
  <si>
    <t>ДДХ_су_205</t>
  </si>
  <si>
    <t>Мусаєва Мадіна</t>
  </si>
  <si>
    <t>ДДХ_су_206</t>
  </si>
  <si>
    <t>Нехоца Дар’я Миколаївна</t>
  </si>
  <si>
    <t>ДДХ_су_207</t>
  </si>
  <si>
    <t>Кузнєцов Віктор</t>
  </si>
  <si>
    <t>ДДХ_су_208</t>
  </si>
  <si>
    <t>Домніна Уляна</t>
  </si>
  <si>
    <t>ДДХ_су_209</t>
  </si>
  <si>
    <t>Щедра Каміла</t>
  </si>
  <si>
    <t>ДДХ_су_210</t>
  </si>
  <si>
    <t>Бодрова Дар'я</t>
  </si>
  <si>
    <t>ДДХ_су_211</t>
  </si>
  <si>
    <t>Шевченко Іванна</t>
  </si>
  <si>
    <t>ДДХ_су_212</t>
  </si>
  <si>
    <t>Лавриненко Михайло</t>
  </si>
  <si>
    <t>ДДХ_су_213</t>
  </si>
  <si>
    <t>Станчик Младена</t>
  </si>
  <si>
    <t>ДДХ_су_214</t>
  </si>
  <si>
    <t>Зайко Марія</t>
  </si>
  <si>
    <t>ДДХ_су_215</t>
  </si>
  <si>
    <t>Вишнякова Майя</t>
  </si>
  <si>
    <t>ДДХ_су_216</t>
  </si>
  <si>
    <t>Коновал Софія</t>
  </si>
  <si>
    <t>ДДХ_су_217</t>
  </si>
  <si>
    <t>Неклюдов Богдан</t>
  </si>
  <si>
    <t>ДДХ_су_218</t>
  </si>
  <si>
    <t>Ковальчук Вікторія Вікторівна</t>
  </si>
  <si>
    <t>ДДХ_су_219</t>
  </si>
  <si>
    <t>Запорощук Злата Валеріївна</t>
  </si>
  <si>
    <t>ДДХ_су_220</t>
  </si>
  <si>
    <t>Домбровська Анна Романівна</t>
  </si>
  <si>
    <t>ДДХ_су_221</t>
  </si>
  <si>
    <t>Сафіулін Єлизавета Сергіївна</t>
  </si>
  <si>
    <t>ДДХ_су_222</t>
  </si>
  <si>
    <t>Сироватка Анастасія Романівна</t>
  </si>
  <si>
    <t>ДДХ_су_223</t>
  </si>
  <si>
    <t>Шустова Анна Андріївна</t>
  </si>
  <si>
    <t>Прізвище, ім'я та по батькові учасника</t>
  </si>
  <si>
    <t>ДДХ_су_224</t>
  </si>
  <si>
    <t>Косован Нікіта </t>
  </si>
  <si>
    <t>ДДХ_су_225</t>
  </si>
  <si>
    <t>Морозов Святослав </t>
  </si>
  <si>
    <t>ДДХ_су_226</t>
  </si>
  <si>
    <t>Литвиненко Михайло </t>
  </si>
  <si>
    <t>ДДХ_су_227</t>
  </si>
  <si>
    <t>Молдован Олександр </t>
  </si>
  <si>
    <t>ДДХ_су_228</t>
  </si>
  <si>
    <t>Грудійов Матвій</t>
  </si>
  <si>
    <t>ДДХ_су_229</t>
  </si>
  <si>
    <t>Беженцев Артем</t>
  </si>
  <si>
    <t>ДДХ_су_230</t>
  </si>
  <si>
    <t>Карп'юк Іванна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</si>
</sst>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iJOWSNW9-cb3-bAoJZk3" TargetMode="External"/><Relationship Id="rId21" Type="http://schemas.openxmlformats.org/officeDocument/2006/relationships/hyperlink" Target="https://talan.bank.gov.ua/get-user-certificate/iJOWS-y4SGk_BKk0L7bF" TargetMode="External"/><Relationship Id="rId42" Type="http://schemas.openxmlformats.org/officeDocument/2006/relationships/hyperlink" Target="https://talan.bank.gov.ua/get-user-certificate/iJOWSF5uAOUp4KDqRqmt" TargetMode="External"/><Relationship Id="rId63" Type="http://schemas.openxmlformats.org/officeDocument/2006/relationships/hyperlink" Target="https://talan.bank.gov.ua/get-user-certificate/iJOWSzgehZMFVHkZ_bYb" TargetMode="External"/><Relationship Id="rId84" Type="http://schemas.openxmlformats.org/officeDocument/2006/relationships/hyperlink" Target="https://talan.bank.gov.ua/get-user-certificate/iJOWSoxwk7LwEuKgYks6" TargetMode="External"/><Relationship Id="rId138" Type="http://schemas.openxmlformats.org/officeDocument/2006/relationships/hyperlink" Target="https://talan.bank.gov.ua/get-user-certificate/iJOWS3sGmb-i3bdTN2Tp" TargetMode="External"/><Relationship Id="rId159" Type="http://schemas.openxmlformats.org/officeDocument/2006/relationships/hyperlink" Target="https://talan.bank.gov.ua/get-user-certificate/iJOWS540Zusb9MsUuzX7" TargetMode="External"/><Relationship Id="rId170" Type="http://schemas.openxmlformats.org/officeDocument/2006/relationships/hyperlink" Target="https://talan.bank.gov.ua/get-user-certificate/iJOWSD9wgEUlXuBSUoqV" TargetMode="External"/><Relationship Id="rId191" Type="http://schemas.openxmlformats.org/officeDocument/2006/relationships/hyperlink" Target="https://talan.bank.gov.ua/get-user-certificate/iJOWSlUFt7RMn7hJirBH" TargetMode="External"/><Relationship Id="rId205" Type="http://schemas.openxmlformats.org/officeDocument/2006/relationships/hyperlink" Target="https://talan.bank.gov.ua/get-user-certificate/iJOWSI8amLuIxmHIV6eD" TargetMode="External"/><Relationship Id="rId226" Type="http://schemas.openxmlformats.org/officeDocument/2006/relationships/hyperlink" Target="https://talan.bank.gov.ua/get-user-certificate/3QsatDiRYuMWaOgp05bz" TargetMode="External"/><Relationship Id="rId107" Type="http://schemas.openxmlformats.org/officeDocument/2006/relationships/hyperlink" Target="https://talan.bank.gov.ua/get-user-certificate/iJOWSLVV0IvvJpgQmWbX" TargetMode="External"/><Relationship Id="rId11" Type="http://schemas.openxmlformats.org/officeDocument/2006/relationships/hyperlink" Target="https://talan.bank.gov.ua/get-user-certificate/iJOWSFMuOlRiIxvh6L_t" TargetMode="External"/><Relationship Id="rId32" Type="http://schemas.openxmlformats.org/officeDocument/2006/relationships/hyperlink" Target="https://talan.bank.gov.ua/get-user-certificate/iJOWSC0AvwEWHwb2Rvg6" TargetMode="External"/><Relationship Id="rId53" Type="http://schemas.openxmlformats.org/officeDocument/2006/relationships/hyperlink" Target="https://talan.bank.gov.ua/get-user-certificate/iJOWSMG3XqAlWZ5MbKSs" TargetMode="External"/><Relationship Id="rId74" Type="http://schemas.openxmlformats.org/officeDocument/2006/relationships/hyperlink" Target="https://talan.bank.gov.ua/get-user-certificate/iJOWSpBZTA4mQJKwMCfZ" TargetMode="External"/><Relationship Id="rId128" Type="http://schemas.openxmlformats.org/officeDocument/2006/relationships/hyperlink" Target="https://talan.bank.gov.ua/get-user-certificate/iJOWSo1Iw45RpmR9ArTX" TargetMode="External"/><Relationship Id="rId149" Type="http://schemas.openxmlformats.org/officeDocument/2006/relationships/hyperlink" Target="https://talan.bank.gov.ua/get-user-certificate/iJOWSV0v96TQbHYGM8r3" TargetMode="External"/><Relationship Id="rId5" Type="http://schemas.openxmlformats.org/officeDocument/2006/relationships/hyperlink" Target="https://talan.bank.gov.ua/get-user-certificate/iJOWSVi5GGp9tgp_giU2" TargetMode="External"/><Relationship Id="rId95" Type="http://schemas.openxmlformats.org/officeDocument/2006/relationships/hyperlink" Target="https://talan.bank.gov.ua/get-user-certificate/iJOWSKrpmWhSjElozng2" TargetMode="External"/><Relationship Id="rId160" Type="http://schemas.openxmlformats.org/officeDocument/2006/relationships/hyperlink" Target="https://talan.bank.gov.ua/get-user-certificate/iJOWS-qIYpjk3XoJy7G7" TargetMode="External"/><Relationship Id="rId181" Type="http://schemas.openxmlformats.org/officeDocument/2006/relationships/hyperlink" Target="https://talan.bank.gov.ua/get-user-certificate/iJOWSV15gX1pTdc8K2OL" TargetMode="External"/><Relationship Id="rId216" Type="http://schemas.openxmlformats.org/officeDocument/2006/relationships/hyperlink" Target="https://talan.bank.gov.ua/get-user-certificate/iJOWSdoOkZ9JMCCMlcEn" TargetMode="External"/><Relationship Id="rId22" Type="http://schemas.openxmlformats.org/officeDocument/2006/relationships/hyperlink" Target="https://talan.bank.gov.ua/get-user-certificate/iJOWSb5V7R0gsmPwmJOo" TargetMode="External"/><Relationship Id="rId43" Type="http://schemas.openxmlformats.org/officeDocument/2006/relationships/hyperlink" Target="https://talan.bank.gov.ua/get-user-certificate/iJOWSEnJZhXjsU6M0_Ag" TargetMode="External"/><Relationship Id="rId64" Type="http://schemas.openxmlformats.org/officeDocument/2006/relationships/hyperlink" Target="https://talan.bank.gov.ua/get-user-certificate/iJOWSzI4v8njwfpSZGoG" TargetMode="External"/><Relationship Id="rId118" Type="http://schemas.openxmlformats.org/officeDocument/2006/relationships/hyperlink" Target="https://talan.bank.gov.ua/get-user-certificate/iJOWSuajqLOMqRxR6XWN" TargetMode="External"/><Relationship Id="rId139" Type="http://schemas.openxmlformats.org/officeDocument/2006/relationships/hyperlink" Target="https://talan.bank.gov.ua/get-user-certificate/iJOWSm1Vi9IDLCa9LryY" TargetMode="External"/><Relationship Id="rId85" Type="http://schemas.openxmlformats.org/officeDocument/2006/relationships/hyperlink" Target="https://talan.bank.gov.ua/get-user-certificate/iJOWScmzWk5YguvyQAYF" TargetMode="External"/><Relationship Id="rId150" Type="http://schemas.openxmlformats.org/officeDocument/2006/relationships/hyperlink" Target="https://talan.bank.gov.ua/get-user-certificate/iJOWS5jq6b79JUGxzQGS" TargetMode="External"/><Relationship Id="rId171" Type="http://schemas.openxmlformats.org/officeDocument/2006/relationships/hyperlink" Target="https://talan.bank.gov.ua/get-user-certificate/iJOWSFgJI2XX-TwZVpnc" TargetMode="External"/><Relationship Id="rId192" Type="http://schemas.openxmlformats.org/officeDocument/2006/relationships/hyperlink" Target="https://talan.bank.gov.ua/get-user-certificate/iJOWSx5nsNkH0pC2PLFt" TargetMode="External"/><Relationship Id="rId206" Type="http://schemas.openxmlformats.org/officeDocument/2006/relationships/hyperlink" Target="https://talan.bank.gov.ua/get-user-certificate/iJOWSq4V2jOiTduruv_H" TargetMode="External"/><Relationship Id="rId227" Type="http://schemas.openxmlformats.org/officeDocument/2006/relationships/hyperlink" Target="https://talan.bank.gov.ua/get-user-certificate/3QsatUXJbO1kbnUrvQaA" TargetMode="External"/><Relationship Id="rId12" Type="http://schemas.openxmlformats.org/officeDocument/2006/relationships/hyperlink" Target="https://talan.bank.gov.ua/get-user-certificate/iJOWSQU7-AwaWwDfIZKJ" TargetMode="External"/><Relationship Id="rId33" Type="http://schemas.openxmlformats.org/officeDocument/2006/relationships/hyperlink" Target="https://talan.bank.gov.ua/get-user-certificate/iJOWSE2PCdjNq9hpp6y3" TargetMode="External"/><Relationship Id="rId108" Type="http://schemas.openxmlformats.org/officeDocument/2006/relationships/hyperlink" Target="https://talan.bank.gov.ua/get-user-certificate/iJOWSxZYbh40ATAMbjPI" TargetMode="External"/><Relationship Id="rId129" Type="http://schemas.openxmlformats.org/officeDocument/2006/relationships/hyperlink" Target="https://talan.bank.gov.ua/get-user-certificate/iJOWSOdxBAqZalhWSPGe" TargetMode="External"/><Relationship Id="rId54" Type="http://schemas.openxmlformats.org/officeDocument/2006/relationships/hyperlink" Target="https://talan.bank.gov.ua/get-user-certificate/iJOWS2jVmxIo3EY6U23-" TargetMode="External"/><Relationship Id="rId75" Type="http://schemas.openxmlformats.org/officeDocument/2006/relationships/hyperlink" Target="https://talan.bank.gov.ua/get-user-certificate/iJOWSK2R9xFCJO9o1cV8" TargetMode="External"/><Relationship Id="rId96" Type="http://schemas.openxmlformats.org/officeDocument/2006/relationships/hyperlink" Target="https://talan.bank.gov.ua/get-user-certificate/iJOWSe32XoqJfKZnsZNH" TargetMode="External"/><Relationship Id="rId140" Type="http://schemas.openxmlformats.org/officeDocument/2006/relationships/hyperlink" Target="https://talan.bank.gov.ua/get-user-certificate/iJOWS1zcJ1cNt9yZfsTf" TargetMode="External"/><Relationship Id="rId161" Type="http://schemas.openxmlformats.org/officeDocument/2006/relationships/hyperlink" Target="https://talan.bank.gov.ua/get-user-certificate/iJOWSso9sz6v2BBqCpa1" TargetMode="External"/><Relationship Id="rId182" Type="http://schemas.openxmlformats.org/officeDocument/2006/relationships/hyperlink" Target="https://talan.bank.gov.ua/get-user-certificate/iJOWSwDg72q5LoFEoHao" TargetMode="External"/><Relationship Id="rId217" Type="http://schemas.openxmlformats.org/officeDocument/2006/relationships/hyperlink" Target="https://talan.bank.gov.ua/get-user-certificate/iJOWSTZv4PfFltQbU9_4" TargetMode="External"/><Relationship Id="rId6" Type="http://schemas.openxmlformats.org/officeDocument/2006/relationships/hyperlink" Target="https://talan.bank.gov.ua/get-user-certificate/iJOWSORefeM1qPYJ_WU0" TargetMode="External"/><Relationship Id="rId23" Type="http://schemas.openxmlformats.org/officeDocument/2006/relationships/hyperlink" Target="https://talan.bank.gov.ua/get-user-certificate/iJOWS7kolytwMfJgvXv6" TargetMode="External"/><Relationship Id="rId119" Type="http://schemas.openxmlformats.org/officeDocument/2006/relationships/hyperlink" Target="https://talan.bank.gov.ua/get-user-certificate/iJOWSw3sZKuns7JZOVFS" TargetMode="External"/><Relationship Id="rId44" Type="http://schemas.openxmlformats.org/officeDocument/2006/relationships/hyperlink" Target="https://talan.bank.gov.ua/get-user-certificate/iJOWSU76AX8SvY1cnOGC" TargetMode="External"/><Relationship Id="rId65" Type="http://schemas.openxmlformats.org/officeDocument/2006/relationships/hyperlink" Target="https://talan.bank.gov.ua/get-user-certificate/iJOWSG0IIYXMrgKg78SD" TargetMode="External"/><Relationship Id="rId86" Type="http://schemas.openxmlformats.org/officeDocument/2006/relationships/hyperlink" Target="https://talan.bank.gov.ua/get-user-certificate/iJOWSBIpr3UJK6kBOqND" TargetMode="External"/><Relationship Id="rId130" Type="http://schemas.openxmlformats.org/officeDocument/2006/relationships/hyperlink" Target="https://talan.bank.gov.ua/get-user-certificate/iJOWS2Op0bvG6lU6AG1s" TargetMode="External"/><Relationship Id="rId151" Type="http://schemas.openxmlformats.org/officeDocument/2006/relationships/hyperlink" Target="https://talan.bank.gov.ua/get-user-certificate/iJOWSqCZSsegpaS6zh30" TargetMode="External"/><Relationship Id="rId172" Type="http://schemas.openxmlformats.org/officeDocument/2006/relationships/hyperlink" Target="https://talan.bank.gov.ua/get-user-certificate/iJOWS06OVz4pBEInz4ze" TargetMode="External"/><Relationship Id="rId193" Type="http://schemas.openxmlformats.org/officeDocument/2006/relationships/hyperlink" Target="https://talan.bank.gov.ua/get-user-certificate/iJOWSgf0BkXpDEDrbtur" TargetMode="External"/><Relationship Id="rId207" Type="http://schemas.openxmlformats.org/officeDocument/2006/relationships/hyperlink" Target="https://talan.bank.gov.ua/get-user-certificate/iJOWS0vZe7ysoOYgjPqW" TargetMode="External"/><Relationship Id="rId228" Type="http://schemas.openxmlformats.org/officeDocument/2006/relationships/hyperlink" Target="https://talan.bank.gov.ua/get-user-certificate/3QsatYvfR3Vt1xVkovfl" TargetMode="External"/><Relationship Id="rId13" Type="http://schemas.openxmlformats.org/officeDocument/2006/relationships/hyperlink" Target="https://talan.bank.gov.ua/get-user-certificate/iJOWSUGFSQUiBM7MSlws" TargetMode="External"/><Relationship Id="rId109" Type="http://schemas.openxmlformats.org/officeDocument/2006/relationships/hyperlink" Target="https://talan.bank.gov.ua/get-user-certificate/iJOWSzRW5Fafx0lLy77P" TargetMode="External"/><Relationship Id="rId34" Type="http://schemas.openxmlformats.org/officeDocument/2006/relationships/hyperlink" Target="https://talan.bank.gov.ua/get-user-certificate/iJOWScrDR27fMh0rsSP9" TargetMode="External"/><Relationship Id="rId55" Type="http://schemas.openxmlformats.org/officeDocument/2006/relationships/hyperlink" Target="https://talan.bank.gov.ua/get-user-certificate/iJOWS9fGtk4WkEvmXp30" TargetMode="External"/><Relationship Id="rId76" Type="http://schemas.openxmlformats.org/officeDocument/2006/relationships/hyperlink" Target="https://talan.bank.gov.ua/get-user-certificate/iJOWSpWRT7b_1jFeuSrm" TargetMode="External"/><Relationship Id="rId97" Type="http://schemas.openxmlformats.org/officeDocument/2006/relationships/hyperlink" Target="https://talan.bank.gov.ua/get-user-certificate/iJOWStAsdgzsI7_9tP9-" TargetMode="External"/><Relationship Id="rId120" Type="http://schemas.openxmlformats.org/officeDocument/2006/relationships/hyperlink" Target="https://talan.bank.gov.ua/get-user-certificate/iJOWSeEEyReDA556GQ_P" TargetMode="External"/><Relationship Id="rId141" Type="http://schemas.openxmlformats.org/officeDocument/2006/relationships/hyperlink" Target="https://talan.bank.gov.ua/get-user-certificate/iJOWSDdKIcYz26iErBME" TargetMode="External"/><Relationship Id="rId7" Type="http://schemas.openxmlformats.org/officeDocument/2006/relationships/hyperlink" Target="https://talan.bank.gov.ua/get-user-certificate/iJOWSFrELhd2eW4-LpKk" TargetMode="External"/><Relationship Id="rId162" Type="http://schemas.openxmlformats.org/officeDocument/2006/relationships/hyperlink" Target="https://talan.bank.gov.ua/get-user-certificate/iJOWSYT34SARS-r2N196" TargetMode="External"/><Relationship Id="rId183" Type="http://schemas.openxmlformats.org/officeDocument/2006/relationships/hyperlink" Target="https://talan.bank.gov.ua/get-user-certificate/iJOWSETKBthjMkutDRiL" TargetMode="External"/><Relationship Id="rId218" Type="http://schemas.openxmlformats.org/officeDocument/2006/relationships/hyperlink" Target="https://talan.bank.gov.ua/get-user-certificate/iJOWSZFIfGHsZZATtUcJ" TargetMode="External"/><Relationship Id="rId24" Type="http://schemas.openxmlformats.org/officeDocument/2006/relationships/hyperlink" Target="https://talan.bank.gov.ua/get-user-certificate/iJOWSfqTWtGxFmrZPXOA" TargetMode="External"/><Relationship Id="rId45" Type="http://schemas.openxmlformats.org/officeDocument/2006/relationships/hyperlink" Target="https://talan.bank.gov.ua/get-user-certificate/iJOWSgEOhoXw3qBL8hDc" TargetMode="External"/><Relationship Id="rId66" Type="http://schemas.openxmlformats.org/officeDocument/2006/relationships/hyperlink" Target="https://talan.bank.gov.ua/get-user-certificate/iJOWS6yJyvje4kETomHo" TargetMode="External"/><Relationship Id="rId87" Type="http://schemas.openxmlformats.org/officeDocument/2006/relationships/hyperlink" Target="https://talan.bank.gov.ua/get-user-certificate/iJOWSunD9xWQrKFI63BG" TargetMode="External"/><Relationship Id="rId110" Type="http://schemas.openxmlformats.org/officeDocument/2006/relationships/hyperlink" Target="https://talan.bank.gov.ua/get-user-certificate/iJOWSY7NGG4FbNPQBaYe" TargetMode="External"/><Relationship Id="rId131" Type="http://schemas.openxmlformats.org/officeDocument/2006/relationships/hyperlink" Target="https://talan.bank.gov.ua/get-user-certificate/iJOWSwLYaWyLrreEstwx" TargetMode="External"/><Relationship Id="rId152" Type="http://schemas.openxmlformats.org/officeDocument/2006/relationships/hyperlink" Target="https://talan.bank.gov.ua/get-user-certificate/iJOWSHUT3ffI-WLuY-gc" TargetMode="External"/><Relationship Id="rId173" Type="http://schemas.openxmlformats.org/officeDocument/2006/relationships/hyperlink" Target="https://talan.bank.gov.ua/get-user-certificate/iJOWS7Ae2N9ukDFiiC4j" TargetMode="External"/><Relationship Id="rId194" Type="http://schemas.openxmlformats.org/officeDocument/2006/relationships/hyperlink" Target="https://talan.bank.gov.ua/get-user-certificate/iJOWSzshlWluNKV9XVC0" TargetMode="External"/><Relationship Id="rId208" Type="http://schemas.openxmlformats.org/officeDocument/2006/relationships/hyperlink" Target="https://talan.bank.gov.ua/get-user-certificate/iJOWSnraZlYtHaARV2Fy" TargetMode="External"/><Relationship Id="rId229" Type="http://schemas.openxmlformats.org/officeDocument/2006/relationships/hyperlink" Target="https://talan.bank.gov.ua/get-user-certificate/3Qsatl-ITKn7w_1Teqj6" TargetMode="External"/><Relationship Id="rId14" Type="http://schemas.openxmlformats.org/officeDocument/2006/relationships/hyperlink" Target="https://talan.bank.gov.ua/get-user-certificate/iJOWSnsApIH0rJ8x4OZh" TargetMode="External"/><Relationship Id="rId35" Type="http://schemas.openxmlformats.org/officeDocument/2006/relationships/hyperlink" Target="https://talan.bank.gov.ua/get-user-certificate/iJOWSM-21kGEq46u-dz_" TargetMode="External"/><Relationship Id="rId56" Type="http://schemas.openxmlformats.org/officeDocument/2006/relationships/hyperlink" Target="https://talan.bank.gov.ua/get-user-certificate/iJOWSQXbHr3Y_BmFIkL9" TargetMode="External"/><Relationship Id="rId77" Type="http://schemas.openxmlformats.org/officeDocument/2006/relationships/hyperlink" Target="https://talan.bank.gov.ua/get-user-certificate/iJOWSIfRMbyL4OW1VXZl" TargetMode="External"/><Relationship Id="rId100" Type="http://schemas.openxmlformats.org/officeDocument/2006/relationships/hyperlink" Target="https://talan.bank.gov.ua/get-user-certificate/iJOWS_w_AMv3tDbr9Y5h" TargetMode="External"/><Relationship Id="rId8" Type="http://schemas.openxmlformats.org/officeDocument/2006/relationships/hyperlink" Target="https://talan.bank.gov.ua/get-user-certificate/iJOWSwrnvEIEO55Djb8k" TargetMode="External"/><Relationship Id="rId98" Type="http://schemas.openxmlformats.org/officeDocument/2006/relationships/hyperlink" Target="https://talan.bank.gov.ua/get-user-certificate/iJOWSy43lya2IEvigwPu" TargetMode="External"/><Relationship Id="rId121" Type="http://schemas.openxmlformats.org/officeDocument/2006/relationships/hyperlink" Target="https://talan.bank.gov.ua/get-user-certificate/iJOWS7Oc-gTXp9RZw5VT" TargetMode="External"/><Relationship Id="rId142" Type="http://schemas.openxmlformats.org/officeDocument/2006/relationships/hyperlink" Target="https://talan.bank.gov.ua/get-user-certificate/iJOWSU7TB67SPa-RUaVe" TargetMode="External"/><Relationship Id="rId163" Type="http://schemas.openxmlformats.org/officeDocument/2006/relationships/hyperlink" Target="https://talan.bank.gov.ua/get-user-certificate/iJOWS2N8tDYzuZn816Fd" TargetMode="External"/><Relationship Id="rId184" Type="http://schemas.openxmlformats.org/officeDocument/2006/relationships/hyperlink" Target="https://talan.bank.gov.ua/get-user-certificate/iJOWSQMO6lXQ8cMkZDQH" TargetMode="External"/><Relationship Id="rId219" Type="http://schemas.openxmlformats.org/officeDocument/2006/relationships/hyperlink" Target="https://talan.bank.gov.ua/get-user-certificate/iJOWSmjiJe_G_C68gtQm" TargetMode="External"/><Relationship Id="rId230" Type="http://schemas.openxmlformats.org/officeDocument/2006/relationships/hyperlink" Target="https://talan.bank.gov.ua/get-user-certificate/3QsatmWgeT6AsZGu-UbV" TargetMode="External"/><Relationship Id="rId25" Type="http://schemas.openxmlformats.org/officeDocument/2006/relationships/hyperlink" Target="https://talan.bank.gov.ua/get-user-certificate/iJOWS3Y3D-A2QUiEmJwC" TargetMode="External"/><Relationship Id="rId46" Type="http://schemas.openxmlformats.org/officeDocument/2006/relationships/hyperlink" Target="https://talan.bank.gov.ua/get-user-certificate/iJOWSvkIIWZFfFVt1UE3" TargetMode="External"/><Relationship Id="rId67" Type="http://schemas.openxmlformats.org/officeDocument/2006/relationships/hyperlink" Target="https://talan.bank.gov.ua/get-user-certificate/iJOWSvpLZ90yOeJUoogR" TargetMode="External"/><Relationship Id="rId116" Type="http://schemas.openxmlformats.org/officeDocument/2006/relationships/hyperlink" Target="https://talan.bank.gov.ua/get-user-certificate/iJOWS2FcR9Gf5u-bTUFq" TargetMode="External"/><Relationship Id="rId137" Type="http://schemas.openxmlformats.org/officeDocument/2006/relationships/hyperlink" Target="https://talan.bank.gov.ua/get-user-certificate/iJOWS9ApQkZjJVPAbsPX" TargetMode="External"/><Relationship Id="rId158" Type="http://schemas.openxmlformats.org/officeDocument/2006/relationships/hyperlink" Target="https://talan.bank.gov.ua/get-user-certificate/iJOWStERLxCwEnhp5onT" TargetMode="External"/><Relationship Id="rId20" Type="http://schemas.openxmlformats.org/officeDocument/2006/relationships/hyperlink" Target="https://talan.bank.gov.ua/get-user-certificate/iJOWSpRxeHr-AMOh-sjd" TargetMode="External"/><Relationship Id="rId41" Type="http://schemas.openxmlformats.org/officeDocument/2006/relationships/hyperlink" Target="https://talan.bank.gov.ua/get-user-certificate/iJOWSChDb-pvil5qe7_0" TargetMode="External"/><Relationship Id="rId62" Type="http://schemas.openxmlformats.org/officeDocument/2006/relationships/hyperlink" Target="https://talan.bank.gov.ua/get-user-certificate/iJOWS4tFTqxqa_5bTJ1T" TargetMode="External"/><Relationship Id="rId83" Type="http://schemas.openxmlformats.org/officeDocument/2006/relationships/hyperlink" Target="https://talan.bank.gov.ua/get-user-certificate/iJOWS0AF_K-DA5ZUA9cN" TargetMode="External"/><Relationship Id="rId88" Type="http://schemas.openxmlformats.org/officeDocument/2006/relationships/hyperlink" Target="https://talan.bank.gov.ua/get-user-certificate/iJOWSpeXZPrS0H0pKEVZ" TargetMode="External"/><Relationship Id="rId111" Type="http://schemas.openxmlformats.org/officeDocument/2006/relationships/hyperlink" Target="https://talan.bank.gov.ua/get-user-certificate/iJOWSYgk_bSsKzIad0hr" TargetMode="External"/><Relationship Id="rId132" Type="http://schemas.openxmlformats.org/officeDocument/2006/relationships/hyperlink" Target="https://talan.bank.gov.ua/get-user-certificate/iJOWSO_CkIu7EUrs-BNX" TargetMode="External"/><Relationship Id="rId153" Type="http://schemas.openxmlformats.org/officeDocument/2006/relationships/hyperlink" Target="https://talan.bank.gov.ua/get-user-certificate/iJOWS_z2w05EhiF7k5H3" TargetMode="External"/><Relationship Id="rId174" Type="http://schemas.openxmlformats.org/officeDocument/2006/relationships/hyperlink" Target="https://talan.bank.gov.ua/get-user-certificate/iJOWS0CMwWfexcJcVIm3" TargetMode="External"/><Relationship Id="rId179" Type="http://schemas.openxmlformats.org/officeDocument/2006/relationships/hyperlink" Target="https://talan.bank.gov.ua/get-user-certificate/iJOWSi34wGj-lXG5dbMz" TargetMode="External"/><Relationship Id="rId195" Type="http://schemas.openxmlformats.org/officeDocument/2006/relationships/hyperlink" Target="https://talan.bank.gov.ua/get-user-certificate/iJOWSLmTg4VNBfMR4Uzw" TargetMode="External"/><Relationship Id="rId209" Type="http://schemas.openxmlformats.org/officeDocument/2006/relationships/hyperlink" Target="https://talan.bank.gov.ua/get-user-certificate/iJOWSE_-yk7E5hZ7BajM" TargetMode="External"/><Relationship Id="rId190" Type="http://schemas.openxmlformats.org/officeDocument/2006/relationships/hyperlink" Target="https://talan.bank.gov.ua/get-user-certificate/iJOWSt2eXssyuO3DU205" TargetMode="External"/><Relationship Id="rId204" Type="http://schemas.openxmlformats.org/officeDocument/2006/relationships/hyperlink" Target="https://talan.bank.gov.ua/get-user-certificate/iJOWSAUhNilh4YhgR3BE" TargetMode="External"/><Relationship Id="rId220" Type="http://schemas.openxmlformats.org/officeDocument/2006/relationships/hyperlink" Target="https://talan.bank.gov.ua/get-user-certificate/iJOWSZglkF68audrPZpd" TargetMode="External"/><Relationship Id="rId225" Type="http://schemas.openxmlformats.org/officeDocument/2006/relationships/hyperlink" Target="https://talan.bank.gov.ua/get-user-certificate/3QsatFWEVurX_eA-Ad-2" TargetMode="External"/><Relationship Id="rId15" Type="http://schemas.openxmlformats.org/officeDocument/2006/relationships/hyperlink" Target="https://talan.bank.gov.ua/get-user-certificate/iJOWSi-8gPB6XD6Cc7A6" TargetMode="External"/><Relationship Id="rId36" Type="http://schemas.openxmlformats.org/officeDocument/2006/relationships/hyperlink" Target="https://talan.bank.gov.ua/get-user-certificate/iJOWSX8M8nr7j84WiJ_K" TargetMode="External"/><Relationship Id="rId57" Type="http://schemas.openxmlformats.org/officeDocument/2006/relationships/hyperlink" Target="https://talan.bank.gov.ua/get-user-certificate/iJOWS5rpg2kcvKP6IKgj" TargetMode="External"/><Relationship Id="rId106" Type="http://schemas.openxmlformats.org/officeDocument/2006/relationships/hyperlink" Target="https://talan.bank.gov.ua/get-user-certificate/iJOWS7FAqMxc4LtyVQp-" TargetMode="External"/><Relationship Id="rId127" Type="http://schemas.openxmlformats.org/officeDocument/2006/relationships/hyperlink" Target="https://talan.bank.gov.ua/get-user-certificate/iJOWSHGFxN0ZEln9tIzd" TargetMode="External"/><Relationship Id="rId10" Type="http://schemas.openxmlformats.org/officeDocument/2006/relationships/hyperlink" Target="https://talan.bank.gov.ua/get-user-certificate/iJOWSDTibO4wmt18znr4" TargetMode="External"/><Relationship Id="rId31" Type="http://schemas.openxmlformats.org/officeDocument/2006/relationships/hyperlink" Target="https://talan.bank.gov.ua/get-user-certificate/iJOWSo4KqBL81KWBzynF" TargetMode="External"/><Relationship Id="rId52" Type="http://schemas.openxmlformats.org/officeDocument/2006/relationships/hyperlink" Target="https://talan.bank.gov.ua/get-user-certificate/iJOWS_Nh_19dfWr28Os3" TargetMode="External"/><Relationship Id="rId73" Type="http://schemas.openxmlformats.org/officeDocument/2006/relationships/hyperlink" Target="https://talan.bank.gov.ua/get-user-certificate/iJOWSIPTxjZpRV4UoldF" TargetMode="External"/><Relationship Id="rId78" Type="http://schemas.openxmlformats.org/officeDocument/2006/relationships/hyperlink" Target="https://talan.bank.gov.ua/get-user-certificate/iJOWSn-7Gqt0VwliXpOK" TargetMode="External"/><Relationship Id="rId94" Type="http://schemas.openxmlformats.org/officeDocument/2006/relationships/hyperlink" Target="https://talan.bank.gov.ua/get-user-certificate/iJOWS0QaBv4t0DuPvznT" TargetMode="External"/><Relationship Id="rId99" Type="http://schemas.openxmlformats.org/officeDocument/2006/relationships/hyperlink" Target="https://talan.bank.gov.ua/get-user-certificate/iJOWSXucvZ1IWVNc6Zjd" TargetMode="External"/><Relationship Id="rId101" Type="http://schemas.openxmlformats.org/officeDocument/2006/relationships/hyperlink" Target="https://talan.bank.gov.ua/get-user-certificate/iJOWS9HrgVH7UdQzqi82" TargetMode="External"/><Relationship Id="rId122" Type="http://schemas.openxmlformats.org/officeDocument/2006/relationships/hyperlink" Target="https://talan.bank.gov.ua/get-user-certificate/iJOWSIFHSCjft3hbVRbS" TargetMode="External"/><Relationship Id="rId143" Type="http://schemas.openxmlformats.org/officeDocument/2006/relationships/hyperlink" Target="https://talan.bank.gov.ua/get-user-certificate/iJOWSzHoWDL_uDzL_QsJ" TargetMode="External"/><Relationship Id="rId148" Type="http://schemas.openxmlformats.org/officeDocument/2006/relationships/hyperlink" Target="https://talan.bank.gov.ua/get-user-certificate/iJOWSOTD3H4-4f8ag0Qk" TargetMode="External"/><Relationship Id="rId164" Type="http://schemas.openxmlformats.org/officeDocument/2006/relationships/hyperlink" Target="https://talan.bank.gov.ua/get-user-certificate/iJOWSAfRTYecdEnWQ3EJ" TargetMode="External"/><Relationship Id="rId169" Type="http://schemas.openxmlformats.org/officeDocument/2006/relationships/hyperlink" Target="https://talan.bank.gov.ua/get-user-certificate/iJOWSydp2cvhKwpqHrsG" TargetMode="External"/><Relationship Id="rId185" Type="http://schemas.openxmlformats.org/officeDocument/2006/relationships/hyperlink" Target="https://talan.bank.gov.ua/get-user-certificate/iJOWSNsbB9v3dN_Hpceb" TargetMode="External"/><Relationship Id="rId4" Type="http://schemas.openxmlformats.org/officeDocument/2006/relationships/hyperlink" Target="https://talan.bank.gov.ua/get-user-certificate/iJOWSrJyn8FYzB2mjNq_" TargetMode="External"/><Relationship Id="rId9" Type="http://schemas.openxmlformats.org/officeDocument/2006/relationships/hyperlink" Target="https://talan.bank.gov.ua/get-user-certificate/iJOWS0FepOD2tPH2jVX6" TargetMode="External"/><Relationship Id="rId180" Type="http://schemas.openxmlformats.org/officeDocument/2006/relationships/hyperlink" Target="https://talan.bank.gov.ua/get-user-certificate/iJOWSwAlPkJgxhcQ7nbr" TargetMode="External"/><Relationship Id="rId210" Type="http://schemas.openxmlformats.org/officeDocument/2006/relationships/hyperlink" Target="https://talan.bank.gov.ua/get-user-certificate/iJOWSpaiVJ-FABKktU9V" TargetMode="External"/><Relationship Id="rId215" Type="http://schemas.openxmlformats.org/officeDocument/2006/relationships/hyperlink" Target="https://talan.bank.gov.ua/get-user-certificate/iJOWSMImIVmJhoUugzY_" TargetMode="External"/><Relationship Id="rId26" Type="http://schemas.openxmlformats.org/officeDocument/2006/relationships/hyperlink" Target="https://talan.bank.gov.ua/get-user-certificate/iJOWSrgJIaPigj7Z_AHc" TargetMode="External"/><Relationship Id="rId231" Type="http://schemas.openxmlformats.org/officeDocument/2006/relationships/printerSettings" Target="../printerSettings/printerSettings1.bin"/><Relationship Id="rId47" Type="http://schemas.openxmlformats.org/officeDocument/2006/relationships/hyperlink" Target="https://talan.bank.gov.ua/get-user-certificate/iJOWS89CKKKRfIQqqKCz" TargetMode="External"/><Relationship Id="rId68" Type="http://schemas.openxmlformats.org/officeDocument/2006/relationships/hyperlink" Target="https://talan.bank.gov.ua/get-user-certificate/iJOWSkxPez7t1oOZZ8rn" TargetMode="External"/><Relationship Id="rId89" Type="http://schemas.openxmlformats.org/officeDocument/2006/relationships/hyperlink" Target="https://talan.bank.gov.ua/get-user-certificate/iJOWSCiA12xVmovN-fbc" TargetMode="External"/><Relationship Id="rId112" Type="http://schemas.openxmlformats.org/officeDocument/2006/relationships/hyperlink" Target="https://talan.bank.gov.ua/get-user-certificate/iJOWSvlBr5RCF_HxdaKF" TargetMode="External"/><Relationship Id="rId133" Type="http://schemas.openxmlformats.org/officeDocument/2006/relationships/hyperlink" Target="https://talan.bank.gov.ua/get-user-certificate/iJOWSGxN81RUTMIqGVCS" TargetMode="External"/><Relationship Id="rId154" Type="http://schemas.openxmlformats.org/officeDocument/2006/relationships/hyperlink" Target="https://talan.bank.gov.ua/get-user-certificate/iJOWSzVGvtzqYUFPsU0a" TargetMode="External"/><Relationship Id="rId175" Type="http://schemas.openxmlformats.org/officeDocument/2006/relationships/hyperlink" Target="https://talan.bank.gov.ua/get-user-certificate/iJOWSybQExj8pGCNLIFO" TargetMode="External"/><Relationship Id="rId196" Type="http://schemas.openxmlformats.org/officeDocument/2006/relationships/hyperlink" Target="https://talan.bank.gov.ua/get-user-certificate/iJOWSuLrBfyJHatFOssp" TargetMode="External"/><Relationship Id="rId200" Type="http://schemas.openxmlformats.org/officeDocument/2006/relationships/hyperlink" Target="https://talan.bank.gov.ua/get-user-certificate/iJOWSGjogC7xiXauEpV7" TargetMode="External"/><Relationship Id="rId16" Type="http://schemas.openxmlformats.org/officeDocument/2006/relationships/hyperlink" Target="https://talan.bank.gov.ua/get-user-certificate/iJOWSUbHkkE7iprexrjG" TargetMode="External"/><Relationship Id="rId221" Type="http://schemas.openxmlformats.org/officeDocument/2006/relationships/hyperlink" Target="https://talan.bank.gov.ua/get-user-certificate/iJOWSWXBGYbG2sdaJfkP" TargetMode="External"/><Relationship Id="rId37" Type="http://schemas.openxmlformats.org/officeDocument/2006/relationships/hyperlink" Target="https://talan.bank.gov.ua/get-user-certificate/iJOWSUvapGyqjRng4mPU" TargetMode="External"/><Relationship Id="rId58" Type="http://schemas.openxmlformats.org/officeDocument/2006/relationships/hyperlink" Target="https://talan.bank.gov.ua/get-user-certificate/iJOWSeEnb29s9Aoz3IdA" TargetMode="External"/><Relationship Id="rId79" Type="http://schemas.openxmlformats.org/officeDocument/2006/relationships/hyperlink" Target="https://talan.bank.gov.ua/get-user-certificate/iJOWSGOpNEszOOvVbuJM" TargetMode="External"/><Relationship Id="rId102" Type="http://schemas.openxmlformats.org/officeDocument/2006/relationships/hyperlink" Target="https://talan.bank.gov.ua/get-user-certificate/iJOWSZwBlu-hmNjhO4qO" TargetMode="External"/><Relationship Id="rId123" Type="http://schemas.openxmlformats.org/officeDocument/2006/relationships/hyperlink" Target="https://talan.bank.gov.ua/get-user-certificate/iJOWSUNa4CM-4hs3hJtC" TargetMode="External"/><Relationship Id="rId144" Type="http://schemas.openxmlformats.org/officeDocument/2006/relationships/hyperlink" Target="https://talan.bank.gov.ua/get-user-certificate/iJOWSDrRpjP46S6ch1H0" TargetMode="External"/><Relationship Id="rId90" Type="http://schemas.openxmlformats.org/officeDocument/2006/relationships/hyperlink" Target="https://talan.bank.gov.ua/get-user-certificate/iJOWSYymrrU8fi28xiIP" TargetMode="External"/><Relationship Id="rId165" Type="http://schemas.openxmlformats.org/officeDocument/2006/relationships/hyperlink" Target="https://talan.bank.gov.ua/get-user-certificate/iJOWSnB6Utd0v7DVNsya" TargetMode="External"/><Relationship Id="rId186" Type="http://schemas.openxmlformats.org/officeDocument/2006/relationships/hyperlink" Target="https://talan.bank.gov.ua/get-user-certificate/iJOWS9zxQSjwpjrf_BXf" TargetMode="External"/><Relationship Id="rId211" Type="http://schemas.openxmlformats.org/officeDocument/2006/relationships/hyperlink" Target="https://talan.bank.gov.ua/get-user-certificate/iJOWSPkiNp8FKRzMhb7f" TargetMode="External"/><Relationship Id="rId27" Type="http://schemas.openxmlformats.org/officeDocument/2006/relationships/hyperlink" Target="https://talan.bank.gov.ua/get-user-certificate/iJOWSsHVjVThjYdQVkMq" TargetMode="External"/><Relationship Id="rId48" Type="http://schemas.openxmlformats.org/officeDocument/2006/relationships/hyperlink" Target="https://talan.bank.gov.ua/get-user-certificate/iJOWS9ksRYKaBa09_Yt_" TargetMode="External"/><Relationship Id="rId69" Type="http://schemas.openxmlformats.org/officeDocument/2006/relationships/hyperlink" Target="https://talan.bank.gov.ua/get-user-certificate/iJOWS9CfwHWUYuIqnqU_" TargetMode="External"/><Relationship Id="rId113" Type="http://schemas.openxmlformats.org/officeDocument/2006/relationships/hyperlink" Target="https://talan.bank.gov.ua/get-user-certificate/iJOWS9cuVDAoljtN-1Rg" TargetMode="External"/><Relationship Id="rId134" Type="http://schemas.openxmlformats.org/officeDocument/2006/relationships/hyperlink" Target="https://talan.bank.gov.ua/get-user-certificate/iJOWSTEovQgfwM0cR5w4" TargetMode="External"/><Relationship Id="rId80" Type="http://schemas.openxmlformats.org/officeDocument/2006/relationships/hyperlink" Target="https://talan.bank.gov.ua/get-user-certificate/iJOWSSUkdLwVw67tgEK0" TargetMode="External"/><Relationship Id="rId155" Type="http://schemas.openxmlformats.org/officeDocument/2006/relationships/hyperlink" Target="https://talan.bank.gov.ua/get-user-certificate/iJOWS3hDKtb1JjXU1UTd" TargetMode="External"/><Relationship Id="rId176" Type="http://schemas.openxmlformats.org/officeDocument/2006/relationships/hyperlink" Target="https://talan.bank.gov.ua/get-user-certificate/iJOWSjp_mCjQG5LE7wPh" TargetMode="External"/><Relationship Id="rId197" Type="http://schemas.openxmlformats.org/officeDocument/2006/relationships/hyperlink" Target="https://talan.bank.gov.ua/get-user-certificate/iJOWSMTJbZkHGACgsAjI" TargetMode="External"/><Relationship Id="rId201" Type="http://schemas.openxmlformats.org/officeDocument/2006/relationships/hyperlink" Target="https://talan.bank.gov.ua/get-user-certificate/iJOWScBn14Op8Rxxh1Dj" TargetMode="External"/><Relationship Id="rId222" Type="http://schemas.openxmlformats.org/officeDocument/2006/relationships/hyperlink" Target="https://talan.bank.gov.ua/get-user-certificate/iJOWSdoLPa1-pcoMlwsW" TargetMode="External"/><Relationship Id="rId17" Type="http://schemas.openxmlformats.org/officeDocument/2006/relationships/hyperlink" Target="https://talan.bank.gov.ua/get-user-certificate/iJOWSHJjx4vfZZp1KLoV" TargetMode="External"/><Relationship Id="rId38" Type="http://schemas.openxmlformats.org/officeDocument/2006/relationships/hyperlink" Target="https://talan.bank.gov.ua/get-user-certificate/iJOWSHkpAXv7-mwIrifR" TargetMode="External"/><Relationship Id="rId59" Type="http://schemas.openxmlformats.org/officeDocument/2006/relationships/hyperlink" Target="https://talan.bank.gov.ua/get-user-certificate/iJOWSmn2V0WpHHzqz1W-" TargetMode="External"/><Relationship Id="rId103" Type="http://schemas.openxmlformats.org/officeDocument/2006/relationships/hyperlink" Target="https://talan.bank.gov.ua/get-user-certificate/iJOWSCUCR5duE3vV2oQE" TargetMode="External"/><Relationship Id="rId124" Type="http://schemas.openxmlformats.org/officeDocument/2006/relationships/hyperlink" Target="https://talan.bank.gov.ua/get-user-certificate/iJOWSX8QaJ9nkt9MqmDM" TargetMode="External"/><Relationship Id="rId70" Type="http://schemas.openxmlformats.org/officeDocument/2006/relationships/hyperlink" Target="https://talan.bank.gov.ua/get-user-certificate/iJOWSbFnyVf9FTnsFD3u" TargetMode="External"/><Relationship Id="rId91" Type="http://schemas.openxmlformats.org/officeDocument/2006/relationships/hyperlink" Target="https://talan.bank.gov.ua/get-user-certificate/iJOWShxalx3delEp2Biv" TargetMode="External"/><Relationship Id="rId145" Type="http://schemas.openxmlformats.org/officeDocument/2006/relationships/hyperlink" Target="https://talan.bank.gov.ua/get-user-certificate/iJOWScE_Yax2XCWkKTUL" TargetMode="External"/><Relationship Id="rId166" Type="http://schemas.openxmlformats.org/officeDocument/2006/relationships/hyperlink" Target="https://talan.bank.gov.ua/get-user-certificate/iJOWS6_842LoyH3U9fXT" TargetMode="External"/><Relationship Id="rId187" Type="http://schemas.openxmlformats.org/officeDocument/2006/relationships/hyperlink" Target="https://talan.bank.gov.ua/get-user-certificate/iJOWSWjjaR41EXEcJ09T" TargetMode="External"/><Relationship Id="rId1" Type="http://schemas.openxmlformats.org/officeDocument/2006/relationships/hyperlink" Target="https://talan.bank.gov.ua/get-user-certificate/iJOWS9goQZuWuSAl26Yz" TargetMode="External"/><Relationship Id="rId212" Type="http://schemas.openxmlformats.org/officeDocument/2006/relationships/hyperlink" Target="https://talan.bank.gov.ua/get-user-certificate/iJOWSfkXJtSYbra8Q1q1" TargetMode="External"/><Relationship Id="rId28" Type="http://schemas.openxmlformats.org/officeDocument/2006/relationships/hyperlink" Target="https://talan.bank.gov.ua/get-user-certificate/iJOWSbqlG7b1Qi_IGvpL" TargetMode="External"/><Relationship Id="rId49" Type="http://schemas.openxmlformats.org/officeDocument/2006/relationships/hyperlink" Target="https://talan.bank.gov.ua/get-user-certificate/iJOWSXoXGM7rKiKfOTvS" TargetMode="External"/><Relationship Id="rId114" Type="http://schemas.openxmlformats.org/officeDocument/2006/relationships/hyperlink" Target="https://talan.bank.gov.ua/get-user-certificate/iJOWSXynEh23qiY1CkLW" TargetMode="External"/><Relationship Id="rId60" Type="http://schemas.openxmlformats.org/officeDocument/2006/relationships/hyperlink" Target="https://talan.bank.gov.ua/get-user-certificate/iJOWSRzaAtqxRkDF9G7o" TargetMode="External"/><Relationship Id="rId81" Type="http://schemas.openxmlformats.org/officeDocument/2006/relationships/hyperlink" Target="https://talan.bank.gov.ua/get-user-certificate/iJOWSNqKTI7zAeVTFuzh" TargetMode="External"/><Relationship Id="rId135" Type="http://schemas.openxmlformats.org/officeDocument/2006/relationships/hyperlink" Target="https://talan.bank.gov.ua/get-user-certificate/iJOWS7zqim_gfx0mMhnJ" TargetMode="External"/><Relationship Id="rId156" Type="http://schemas.openxmlformats.org/officeDocument/2006/relationships/hyperlink" Target="https://talan.bank.gov.ua/get-user-certificate/iJOWSyjg7Qg-aMW4VNk0" TargetMode="External"/><Relationship Id="rId177" Type="http://schemas.openxmlformats.org/officeDocument/2006/relationships/hyperlink" Target="https://talan.bank.gov.ua/get-user-certificate/iJOWSsmH4AuV9BZU6YKD" TargetMode="External"/><Relationship Id="rId198" Type="http://schemas.openxmlformats.org/officeDocument/2006/relationships/hyperlink" Target="https://talan.bank.gov.ua/get-user-certificate/iJOWSR9CDX9gdmx7LwCk" TargetMode="External"/><Relationship Id="rId202" Type="http://schemas.openxmlformats.org/officeDocument/2006/relationships/hyperlink" Target="https://talan.bank.gov.ua/get-user-certificate/iJOWSQt5A5tjGp02y7QT" TargetMode="External"/><Relationship Id="rId223" Type="http://schemas.openxmlformats.org/officeDocument/2006/relationships/hyperlink" Target="https://talan.bank.gov.ua/get-user-certificate/iJOWSDJKbU5wov0dDYQw" TargetMode="External"/><Relationship Id="rId18" Type="http://schemas.openxmlformats.org/officeDocument/2006/relationships/hyperlink" Target="https://talan.bank.gov.ua/get-user-certificate/iJOWSzeAl7wMUz-9tT7i" TargetMode="External"/><Relationship Id="rId39" Type="http://schemas.openxmlformats.org/officeDocument/2006/relationships/hyperlink" Target="https://talan.bank.gov.ua/get-user-certificate/iJOWSiiMHbxnpyx699t8" TargetMode="External"/><Relationship Id="rId50" Type="http://schemas.openxmlformats.org/officeDocument/2006/relationships/hyperlink" Target="https://talan.bank.gov.ua/get-user-certificate/iJOWS3y6MMcDqPW3qzHb" TargetMode="External"/><Relationship Id="rId104" Type="http://schemas.openxmlformats.org/officeDocument/2006/relationships/hyperlink" Target="https://talan.bank.gov.ua/get-user-certificate/iJOWS6FlOPzrdLQJDBz2" TargetMode="External"/><Relationship Id="rId125" Type="http://schemas.openxmlformats.org/officeDocument/2006/relationships/hyperlink" Target="https://talan.bank.gov.ua/get-user-certificate/iJOWSddqNEC4CUbsb-nG" TargetMode="External"/><Relationship Id="rId146" Type="http://schemas.openxmlformats.org/officeDocument/2006/relationships/hyperlink" Target="https://talan.bank.gov.ua/get-user-certificate/iJOWSY8EBRN003HEd844" TargetMode="External"/><Relationship Id="rId167" Type="http://schemas.openxmlformats.org/officeDocument/2006/relationships/hyperlink" Target="https://talan.bank.gov.ua/get-user-certificate/iJOWSwwuYKBgmSmUxjNq" TargetMode="External"/><Relationship Id="rId188" Type="http://schemas.openxmlformats.org/officeDocument/2006/relationships/hyperlink" Target="https://talan.bank.gov.ua/get-user-certificate/iJOWS1iQaQdOsXw19svK" TargetMode="External"/><Relationship Id="rId71" Type="http://schemas.openxmlformats.org/officeDocument/2006/relationships/hyperlink" Target="https://talan.bank.gov.ua/get-user-certificate/iJOWS9o5Z73lv27x6kW6" TargetMode="External"/><Relationship Id="rId92" Type="http://schemas.openxmlformats.org/officeDocument/2006/relationships/hyperlink" Target="https://talan.bank.gov.ua/get-user-certificate/iJOWSNEA1qNrwCz4oT5h" TargetMode="External"/><Relationship Id="rId213" Type="http://schemas.openxmlformats.org/officeDocument/2006/relationships/hyperlink" Target="https://talan.bank.gov.ua/get-user-certificate/iJOWS6lH-uW9pGNlT8SL" TargetMode="External"/><Relationship Id="rId2" Type="http://schemas.openxmlformats.org/officeDocument/2006/relationships/hyperlink" Target="https://talan.bank.gov.ua/get-user-certificate/iJOWSK67YD3fo7LAlPNE" TargetMode="External"/><Relationship Id="rId29" Type="http://schemas.openxmlformats.org/officeDocument/2006/relationships/hyperlink" Target="https://talan.bank.gov.ua/get-user-certificate/iJOWS5TzklZXJZPsHJ3T" TargetMode="External"/><Relationship Id="rId40" Type="http://schemas.openxmlformats.org/officeDocument/2006/relationships/hyperlink" Target="https://talan.bank.gov.ua/get-user-certificate/iJOWSWwRT5gd0UUgT0Y0" TargetMode="External"/><Relationship Id="rId115" Type="http://schemas.openxmlformats.org/officeDocument/2006/relationships/hyperlink" Target="https://talan.bank.gov.ua/get-user-certificate/iJOWS9WVEA22h-E4CRNa" TargetMode="External"/><Relationship Id="rId136" Type="http://schemas.openxmlformats.org/officeDocument/2006/relationships/hyperlink" Target="https://talan.bank.gov.ua/get-user-certificate/iJOWSNO2nQ53AInWy52W" TargetMode="External"/><Relationship Id="rId157" Type="http://schemas.openxmlformats.org/officeDocument/2006/relationships/hyperlink" Target="https://talan.bank.gov.ua/get-user-certificate/iJOWSoeJyIZgMiUn6Zjd" TargetMode="External"/><Relationship Id="rId178" Type="http://schemas.openxmlformats.org/officeDocument/2006/relationships/hyperlink" Target="https://talan.bank.gov.ua/get-user-certificate/iJOWSUHQAJh9b0RRQ4X3" TargetMode="External"/><Relationship Id="rId61" Type="http://schemas.openxmlformats.org/officeDocument/2006/relationships/hyperlink" Target="https://talan.bank.gov.ua/get-user-certificate/iJOWSRVug9fOWaaToyi7" TargetMode="External"/><Relationship Id="rId82" Type="http://schemas.openxmlformats.org/officeDocument/2006/relationships/hyperlink" Target="https://talan.bank.gov.ua/get-user-certificate/iJOWS5vrAQcmtRE68SXF" TargetMode="External"/><Relationship Id="rId199" Type="http://schemas.openxmlformats.org/officeDocument/2006/relationships/hyperlink" Target="https://talan.bank.gov.ua/get-user-certificate/iJOWSMwZZ2n0PwbrlW57" TargetMode="External"/><Relationship Id="rId203" Type="http://schemas.openxmlformats.org/officeDocument/2006/relationships/hyperlink" Target="https://talan.bank.gov.ua/get-user-certificate/iJOWSmsUUdmY0f5OfU2L" TargetMode="External"/><Relationship Id="rId19" Type="http://schemas.openxmlformats.org/officeDocument/2006/relationships/hyperlink" Target="https://talan.bank.gov.ua/get-user-certificate/iJOWS5YMBy17-93DeBox" TargetMode="External"/><Relationship Id="rId224" Type="http://schemas.openxmlformats.org/officeDocument/2006/relationships/hyperlink" Target="https://talan.bank.gov.ua/get-user-certificate/3QsatXvkJkbbDrNF9yv2" TargetMode="External"/><Relationship Id="rId30" Type="http://schemas.openxmlformats.org/officeDocument/2006/relationships/hyperlink" Target="https://talan.bank.gov.ua/get-user-certificate/iJOWSbEoGM_1LZLVQaF-" TargetMode="External"/><Relationship Id="rId105" Type="http://schemas.openxmlformats.org/officeDocument/2006/relationships/hyperlink" Target="https://talan.bank.gov.ua/get-user-certificate/iJOWS1P5KgMPeG2frQHa" TargetMode="External"/><Relationship Id="rId126" Type="http://schemas.openxmlformats.org/officeDocument/2006/relationships/hyperlink" Target="https://talan.bank.gov.ua/get-user-certificate/iJOWSfTkTou2K0dpQMcv" TargetMode="External"/><Relationship Id="rId147" Type="http://schemas.openxmlformats.org/officeDocument/2006/relationships/hyperlink" Target="https://talan.bank.gov.ua/get-user-certificate/iJOWSHcGwGDbRokuVeVT" TargetMode="External"/><Relationship Id="rId168" Type="http://schemas.openxmlformats.org/officeDocument/2006/relationships/hyperlink" Target="https://talan.bank.gov.ua/get-user-certificate/iJOWSWJ9i3Oh0iVHEbEm" TargetMode="External"/><Relationship Id="rId51" Type="http://schemas.openxmlformats.org/officeDocument/2006/relationships/hyperlink" Target="https://talan.bank.gov.ua/get-user-certificate/iJOWSwdn_bLTrMNqD6ne" TargetMode="External"/><Relationship Id="rId72" Type="http://schemas.openxmlformats.org/officeDocument/2006/relationships/hyperlink" Target="https://talan.bank.gov.ua/get-user-certificate/iJOWSHHF--13-eA2x3-r" TargetMode="External"/><Relationship Id="rId93" Type="http://schemas.openxmlformats.org/officeDocument/2006/relationships/hyperlink" Target="https://talan.bank.gov.ua/get-user-certificate/iJOWS8cooxEpavOEuLUK" TargetMode="External"/><Relationship Id="rId189" Type="http://schemas.openxmlformats.org/officeDocument/2006/relationships/hyperlink" Target="https://talan.bank.gov.ua/get-user-certificate/iJOWSv6pC71TV3OQmJ4O" TargetMode="External"/><Relationship Id="rId3" Type="http://schemas.openxmlformats.org/officeDocument/2006/relationships/hyperlink" Target="https://talan.bank.gov.ua/get-user-certificate/iJOWSOGnQ73kYEYHYPFl" TargetMode="External"/><Relationship Id="rId214" Type="http://schemas.openxmlformats.org/officeDocument/2006/relationships/hyperlink" Target="https://talan.bank.gov.ua/get-user-certificate/iJOWSFkEQ0nXZFjMgg1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1"/>
  <sheetViews>
    <sheetView tabSelected="1" topLeftCell="A221" workbookViewId="0">
      <selection activeCell="A237" sqref="A237"/>
    </sheetView>
  </sheetViews>
  <sheetFormatPr defaultRowHeight="14.4" x14ac:dyDescent="0.3"/>
  <cols>
    <col min="1" max="1" width="18.5546875" customWidth="1"/>
    <col min="2" max="2" width="20.33203125" customWidth="1"/>
    <col min="3" max="3" width="36.6640625" customWidth="1"/>
    <col min="4" max="4" width="24.33203125" customWidth="1"/>
  </cols>
  <sheetData>
    <row r="1" spans="1:4" s="1" customFormat="1" x14ac:dyDescent="0.3">
      <c r="A1" s="1" t="s">
        <v>0</v>
      </c>
      <c r="B1" s="1" t="s">
        <v>1</v>
      </c>
      <c r="C1" s="1" t="s">
        <v>450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HYPERLINK("https://talan.bank.gov.ua/get-user-certificate/iJOWS9goQZuWuSAl26Yz","Завантажити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HYPERLINK("https://talan.bank.gov.ua/get-user-certificate/iJOWSK67YD3fo7LAlPNE","Завантажити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HYPERLINK("https://talan.bank.gov.ua/get-user-certificate/iJOWSOGnQ73kYEYHYPFl","Завантажити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HYPERLINK("https://talan.bank.gov.ua/get-user-certificate/iJOWSrJyn8FYzB2mjNq_","Завантажити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HYPERLINK("https://talan.bank.gov.ua/get-user-certificate/iJOWSVi5GGp9tgp_giU2","Завантажити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HYPERLINK("https://talan.bank.gov.ua/get-user-certificate/iJOWSORefeM1qPYJ_WU0","Завантажити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HYPERLINK("https://talan.bank.gov.ua/get-user-certificate/iJOWSFrELhd2eW4-LpKk","Завантажити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HYPERLINK("https://talan.bank.gov.ua/get-user-certificate/iJOWSwrnvEIEO55Djb8k","Завантажити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HYPERLINK("https://talan.bank.gov.ua/get-user-certificate/iJOWS0FepOD2tPH2jVX6","Завантажити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HYPERLINK("https://talan.bank.gov.ua/get-user-certificate/iJOWSDTibO4wmt18znr4","Завантажити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HYPERLINK("https://talan.bank.gov.ua/get-user-certificate/iJOWSFMuOlRiIxvh6L_t","Завантажити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HYPERLINK("https://talan.bank.gov.ua/get-user-certificate/iJOWSQU7-AwaWwDfIZKJ","Завантажити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HYPERLINK("https://talan.bank.gov.ua/get-user-certificate/iJOWSUGFSQUiBM7MSlws","Завантажити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HYPERLINK("https://talan.bank.gov.ua/get-user-certificate/iJOWSnsApIH0rJ8x4OZh","Завантажити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HYPERLINK("https://talan.bank.gov.ua/get-user-certificate/iJOWSi-8gPB6XD6Cc7A6","Завантажити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HYPERLINK("https://talan.bank.gov.ua/get-user-certificate/iJOWSUbHkkE7iprexrjG","Завантажити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HYPERLINK("https://talan.bank.gov.ua/get-user-certificate/iJOWSHJjx4vfZZp1KLoV","Завантажити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HYPERLINK("https://talan.bank.gov.ua/get-user-certificate/iJOWSzeAl7wMUz-9tT7i","Завантажити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HYPERLINK("https://talan.bank.gov.ua/get-user-certificate/iJOWS5YMBy17-93DeBox","Завантажити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HYPERLINK("https://talan.bank.gov.ua/get-user-certificate/iJOWSpRxeHr-AMOh-sjd","Завантажити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HYPERLINK("https://talan.bank.gov.ua/get-user-certificate/iJOWS-y4SGk_BKk0L7bF","Завантажити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HYPERLINK("https://talan.bank.gov.ua/get-user-certificate/iJOWSb5V7R0gsmPwmJOo","Завантажити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HYPERLINK("https://talan.bank.gov.ua/get-user-certificate/iJOWS7kolytwMfJgvXv6","Завантажити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HYPERLINK("https://talan.bank.gov.ua/get-user-certificate/iJOWSfqTWtGxFmrZPXOA","Завантажити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HYPERLINK("https://talan.bank.gov.ua/get-user-certificate/iJOWS3Y3D-A2QUiEmJwC","Завантажити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HYPERLINK("https://talan.bank.gov.ua/get-user-certificate/iJOWSrgJIaPigj7Z_AHc","Завантажити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HYPERLINK("https://talan.bank.gov.ua/get-user-certificate/iJOWSsHVjVThjYdQVkMq","Завантажити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HYPERLINK("https://talan.bank.gov.ua/get-user-certificate/iJOWSbqlG7b1Qi_IGvpL","Завантажити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HYPERLINK("https://talan.bank.gov.ua/get-user-certificate/iJOWS5TzklZXJZPsHJ3T","Завантажити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HYPERLINK("https://talan.bank.gov.ua/get-user-certificate/iJOWSbEoGM_1LZLVQaF-","Завантажити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HYPERLINK("https://talan.bank.gov.ua/get-user-certificate/iJOWSo4KqBL81KWBzynF","Завантажити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HYPERLINK("https://talan.bank.gov.ua/get-user-certificate/iJOWSC0AvwEWHwb2Rvg6","Завантажити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HYPERLINK("https://talan.bank.gov.ua/get-user-certificate/iJOWSE2PCdjNq9hpp6y3","Завантажити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HYPERLINK("https://talan.bank.gov.ua/get-user-certificate/iJOWScrDR27fMh0rsSP9","Завантажити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HYPERLINK("https://talan.bank.gov.ua/get-user-certificate/iJOWSM-21kGEq46u-dz_","Завантажити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HYPERLINK("https://talan.bank.gov.ua/get-user-certificate/iJOWSX8M8nr7j84WiJ_K","Завантажити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HYPERLINK("https://talan.bank.gov.ua/get-user-certificate/iJOWSUvapGyqjRng4mPU","Завантажити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HYPERLINK("https://talan.bank.gov.ua/get-user-certificate/iJOWSHkpAXv7-mwIrifR","Завантажити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HYPERLINK("https://talan.bank.gov.ua/get-user-certificate/iJOWSiiMHbxnpyx699t8","Завантажити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HYPERLINK("https://talan.bank.gov.ua/get-user-certificate/iJOWSWwRT5gd0UUgT0Y0","Завантажити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HYPERLINK("https://talan.bank.gov.ua/get-user-certificate/iJOWSChDb-pvil5qe7_0","Завантажити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HYPERLINK("https://talan.bank.gov.ua/get-user-certificate/iJOWSF5uAOUp4KDqRqmt","Завантажити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HYPERLINK("https://talan.bank.gov.ua/get-user-certificate/iJOWSEnJZhXjsU6M0_Ag","Завантажити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HYPERLINK("https://talan.bank.gov.ua/get-user-certificate/iJOWSU76AX8SvY1cnOGC","Завантажити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HYPERLINK("https://talan.bank.gov.ua/get-user-certificate/iJOWSgEOhoXw3qBL8hDc","Завантажити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HYPERLINK("https://talan.bank.gov.ua/get-user-certificate/iJOWSvkIIWZFfFVt1UE3","Завантажити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HYPERLINK("https://talan.bank.gov.ua/get-user-certificate/iJOWS89CKKKRfIQqqKCz","Завантажити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HYPERLINK("https://talan.bank.gov.ua/get-user-certificate/iJOWS9ksRYKaBa09_Yt_","Завантажити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HYPERLINK("https://talan.bank.gov.ua/get-user-certificate/iJOWSXoXGM7rKiKfOTvS","Завантажити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HYPERLINK("https://talan.bank.gov.ua/get-user-certificate/iJOWS3y6MMcDqPW3qzHb","Завантажити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HYPERLINK("https://talan.bank.gov.ua/get-user-certificate/iJOWSwdn_bLTrMNqD6ne","Завантажити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HYPERLINK("https://talan.bank.gov.ua/get-user-certificate/iJOWS_Nh_19dfWr28Os3","Завантажити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HYPERLINK("https://talan.bank.gov.ua/get-user-certificate/iJOWSMG3XqAlWZ5MbKSs","Завантажити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HYPERLINK("https://talan.bank.gov.ua/get-user-certificate/iJOWS2jVmxIo3EY6U23-","Завантажити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HYPERLINK("https://talan.bank.gov.ua/get-user-certificate/iJOWS9fGtk4WkEvmXp30","Завантажити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HYPERLINK("https://talan.bank.gov.ua/get-user-certificate/iJOWSQXbHr3Y_BmFIkL9","Завантажити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HYPERLINK("https://talan.bank.gov.ua/get-user-certificate/iJOWS5rpg2kcvKP6IKgj","Завантажити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HYPERLINK("https://talan.bank.gov.ua/get-user-certificate/iJOWSeEnb29s9Aoz3IdA","Завантажити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HYPERLINK("https://talan.bank.gov.ua/get-user-certificate/iJOWSmn2V0WpHHzqz1W-","Завантажити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HYPERLINK("https://talan.bank.gov.ua/get-user-certificate/iJOWSRzaAtqxRkDF9G7o","Завантажити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HYPERLINK("https://talan.bank.gov.ua/get-user-certificate/iJOWSRVug9fOWaaToyi7","Завантажити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HYPERLINK("https://talan.bank.gov.ua/get-user-certificate/iJOWS4tFTqxqa_5bTJ1T","Завантажити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HYPERLINK("https://talan.bank.gov.ua/get-user-certificate/iJOWSzgehZMFVHkZ_bYb","Завантажити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HYPERLINK("https://talan.bank.gov.ua/get-user-certificate/iJOWSzI4v8njwfpSZGoG","Завантажити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133</v>
      </c>
      <c r="D66" t="str">
        <f>HYPERLINK("https://talan.bank.gov.ua/get-user-certificate/iJOWSG0IIYXMrgKg78SD","Завантажити сертифікат")</f>
        <v>Завантажити сертифікат</v>
      </c>
    </row>
    <row r="67" spans="1:4" x14ac:dyDescent="0.3">
      <c r="A67" t="s">
        <v>134</v>
      </c>
      <c r="B67" t="s">
        <v>4</v>
      </c>
      <c r="C67" t="s">
        <v>135</v>
      </c>
      <c r="D67" t="str">
        <f>HYPERLINK("https://talan.bank.gov.ua/get-user-certificate/iJOWS6yJyvje4kETomHo","Завантажити сертифікат")</f>
        <v>Завантажити сертифікат</v>
      </c>
    </row>
    <row r="68" spans="1:4" x14ac:dyDescent="0.3">
      <c r="A68" t="s">
        <v>136</v>
      </c>
      <c r="B68" t="s">
        <v>4</v>
      </c>
      <c r="C68" t="s">
        <v>137</v>
      </c>
      <c r="D68" t="str">
        <f>HYPERLINK("https://talan.bank.gov.ua/get-user-certificate/iJOWSvpLZ90yOeJUoogR","Завантажити сертифікат")</f>
        <v>Завантажити сертифікат</v>
      </c>
    </row>
    <row r="69" spans="1:4" x14ac:dyDescent="0.3">
      <c r="A69" t="s">
        <v>138</v>
      </c>
      <c r="B69" t="s">
        <v>4</v>
      </c>
      <c r="C69" t="s">
        <v>139</v>
      </c>
      <c r="D69" t="str">
        <f>HYPERLINK("https://talan.bank.gov.ua/get-user-certificate/iJOWSkxPez7t1oOZZ8rn","Завантажити сертифікат")</f>
        <v>Завантажити сертифікат</v>
      </c>
    </row>
    <row r="70" spans="1:4" x14ac:dyDescent="0.3">
      <c r="A70" t="s">
        <v>140</v>
      </c>
      <c r="B70" t="s">
        <v>4</v>
      </c>
      <c r="C70" t="s">
        <v>141</v>
      </c>
      <c r="D70" t="str">
        <f>HYPERLINK("https://talan.bank.gov.ua/get-user-certificate/iJOWS9CfwHWUYuIqnqU_","Завантажити сертифікат")</f>
        <v>Завантажити сертифікат</v>
      </c>
    </row>
    <row r="71" spans="1:4" x14ac:dyDescent="0.3">
      <c r="A71" t="s">
        <v>142</v>
      </c>
      <c r="B71" t="s">
        <v>4</v>
      </c>
      <c r="C71" t="s">
        <v>143</v>
      </c>
      <c r="D71" t="str">
        <f>HYPERLINK("https://talan.bank.gov.ua/get-user-certificate/iJOWSbFnyVf9FTnsFD3u","Завантажити сертифікат")</f>
        <v>Завантажити сертифікат</v>
      </c>
    </row>
    <row r="72" spans="1:4" x14ac:dyDescent="0.3">
      <c r="A72" t="s">
        <v>144</v>
      </c>
      <c r="B72" t="s">
        <v>4</v>
      </c>
      <c r="C72" t="s">
        <v>145</v>
      </c>
      <c r="D72" t="str">
        <f>HYPERLINK("https://talan.bank.gov.ua/get-user-certificate/iJOWS9o5Z73lv27x6kW6","Завантажити сертифікат")</f>
        <v>Завантажити сертифікат</v>
      </c>
    </row>
    <row r="73" spans="1:4" x14ac:dyDescent="0.3">
      <c r="A73" t="s">
        <v>146</v>
      </c>
      <c r="B73" t="s">
        <v>4</v>
      </c>
      <c r="C73" t="s">
        <v>147</v>
      </c>
      <c r="D73" t="str">
        <f>HYPERLINK("https://talan.bank.gov.ua/get-user-certificate/iJOWSHHF--13-eA2x3-r","Завантажити сертифікат")</f>
        <v>Завантажити сертифікат</v>
      </c>
    </row>
    <row r="74" spans="1:4" x14ac:dyDescent="0.3">
      <c r="A74" t="s">
        <v>148</v>
      </c>
      <c r="B74" t="s">
        <v>4</v>
      </c>
      <c r="C74" t="s">
        <v>149</v>
      </c>
      <c r="D74" t="str">
        <f>HYPERLINK("https://talan.bank.gov.ua/get-user-certificate/iJOWSIPTxjZpRV4UoldF","Завантажити сертифікат")</f>
        <v>Завантажити сертифікат</v>
      </c>
    </row>
    <row r="75" spans="1:4" x14ac:dyDescent="0.3">
      <c r="A75" t="s">
        <v>150</v>
      </c>
      <c r="B75" t="s">
        <v>4</v>
      </c>
      <c r="C75" t="s">
        <v>151</v>
      </c>
      <c r="D75" t="str">
        <f>HYPERLINK("https://talan.bank.gov.ua/get-user-certificate/iJOWSpBZTA4mQJKwMCfZ","Завантажити сертифікат")</f>
        <v>Завантажити сертифікат</v>
      </c>
    </row>
    <row r="76" spans="1:4" x14ac:dyDescent="0.3">
      <c r="A76" t="s">
        <v>152</v>
      </c>
      <c r="B76" t="s">
        <v>4</v>
      </c>
      <c r="C76" t="s">
        <v>153</v>
      </c>
      <c r="D76" t="str">
        <f>HYPERLINK("https://talan.bank.gov.ua/get-user-certificate/iJOWSK2R9xFCJO9o1cV8","Завантажити сертифікат")</f>
        <v>Завантажити сертифікат</v>
      </c>
    </row>
    <row r="77" spans="1:4" x14ac:dyDescent="0.3">
      <c r="A77" t="s">
        <v>154</v>
      </c>
      <c r="B77" t="s">
        <v>4</v>
      </c>
      <c r="C77" t="s">
        <v>155</v>
      </c>
      <c r="D77" t="str">
        <f>HYPERLINK("https://talan.bank.gov.ua/get-user-certificate/iJOWSpWRT7b_1jFeuSrm","Завантажити сертифікат")</f>
        <v>Завантажити сертифікат</v>
      </c>
    </row>
    <row r="78" spans="1:4" x14ac:dyDescent="0.3">
      <c r="A78" t="s">
        <v>156</v>
      </c>
      <c r="B78" t="s">
        <v>4</v>
      </c>
      <c r="C78" t="s">
        <v>157</v>
      </c>
      <c r="D78" t="str">
        <f>HYPERLINK("https://talan.bank.gov.ua/get-user-certificate/iJOWSIfRMbyL4OW1VXZl","Завантажити сертифікат")</f>
        <v>Завантажити сертифікат</v>
      </c>
    </row>
    <row r="79" spans="1:4" x14ac:dyDescent="0.3">
      <c r="A79" t="s">
        <v>158</v>
      </c>
      <c r="B79" t="s">
        <v>4</v>
      </c>
      <c r="C79" t="s">
        <v>159</v>
      </c>
      <c r="D79" t="str">
        <f>HYPERLINK("https://talan.bank.gov.ua/get-user-certificate/iJOWSn-7Gqt0VwliXpOK","Завантажити сертифікат")</f>
        <v>Завантажити сертифікат</v>
      </c>
    </row>
    <row r="80" spans="1:4" x14ac:dyDescent="0.3">
      <c r="A80" t="s">
        <v>160</v>
      </c>
      <c r="B80" t="s">
        <v>4</v>
      </c>
      <c r="C80" t="s">
        <v>161</v>
      </c>
      <c r="D80" t="str">
        <f>HYPERLINK("https://talan.bank.gov.ua/get-user-certificate/iJOWSGOpNEszOOvVbuJM","Завантажити сертифікат")</f>
        <v>Завантажити сертифікат</v>
      </c>
    </row>
    <row r="81" spans="1:4" x14ac:dyDescent="0.3">
      <c r="A81" t="s">
        <v>162</v>
      </c>
      <c r="B81" t="s">
        <v>4</v>
      </c>
      <c r="C81" t="s">
        <v>163</v>
      </c>
      <c r="D81" t="str">
        <f>HYPERLINK("https://talan.bank.gov.ua/get-user-certificate/iJOWSSUkdLwVw67tgEK0","Завантажити сертифікат")</f>
        <v>Завантажити сертифікат</v>
      </c>
    </row>
    <row r="82" spans="1:4" x14ac:dyDescent="0.3">
      <c r="A82" t="s">
        <v>164</v>
      </c>
      <c r="B82" t="s">
        <v>4</v>
      </c>
      <c r="C82" t="s">
        <v>165</v>
      </c>
      <c r="D82" t="str">
        <f>HYPERLINK("https://talan.bank.gov.ua/get-user-certificate/iJOWSNqKTI7zAeVTFuzh","Завантажити сертифікат")</f>
        <v>Завантажити сертифікат</v>
      </c>
    </row>
    <row r="83" spans="1:4" x14ac:dyDescent="0.3">
      <c r="A83" t="s">
        <v>166</v>
      </c>
      <c r="B83" t="s">
        <v>4</v>
      </c>
      <c r="C83" t="s">
        <v>167</v>
      </c>
      <c r="D83" t="str">
        <f>HYPERLINK("https://talan.bank.gov.ua/get-user-certificate/iJOWS5vrAQcmtRE68SXF","Завантажити сертифікат")</f>
        <v>Завантажити сертифікат</v>
      </c>
    </row>
    <row r="84" spans="1:4" x14ac:dyDescent="0.3">
      <c r="A84" t="s">
        <v>168</v>
      </c>
      <c r="B84" t="s">
        <v>4</v>
      </c>
      <c r="C84" t="s">
        <v>169</v>
      </c>
      <c r="D84" t="str">
        <f>HYPERLINK("https://talan.bank.gov.ua/get-user-certificate/iJOWS0AF_K-DA5ZUA9cN","Завантажити сертифікат")</f>
        <v>Завантажити сертифікат</v>
      </c>
    </row>
    <row r="85" spans="1:4" x14ac:dyDescent="0.3">
      <c r="A85" t="s">
        <v>170</v>
      </c>
      <c r="B85" t="s">
        <v>4</v>
      </c>
      <c r="C85" t="s">
        <v>171</v>
      </c>
      <c r="D85" t="str">
        <f>HYPERLINK("https://talan.bank.gov.ua/get-user-certificate/iJOWSoxwk7LwEuKgYks6","Завантажити сертифікат")</f>
        <v>Завантажити сертифікат</v>
      </c>
    </row>
    <row r="86" spans="1:4" x14ac:dyDescent="0.3">
      <c r="A86" t="s">
        <v>172</v>
      </c>
      <c r="B86" t="s">
        <v>4</v>
      </c>
      <c r="C86" t="s">
        <v>173</v>
      </c>
      <c r="D86" t="str">
        <f>HYPERLINK("https://talan.bank.gov.ua/get-user-certificate/iJOWScmzWk5YguvyQAYF","Завантажити сертифікат")</f>
        <v>Завантажити сертифікат</v>
      </c>
    </row>
    <row r="87" spans="1:4" x14ac:dyDescent="0.3">
      <c r="A87" t="s">
        <v>174</v>
      </c>
      <c r="B87" t="s">
        <v>4</v>
      </c>
      <c r="C87" t="s">
        <v>175</v>
      </c>
      <c r="D87" t="str">
        <f>HYPERLINK("https://talan.bank.gov.ua/get-user-certificate/iJOWSBIpr3UJK6kBOqND","Завантажити сертифікат")</f>
        <v>Завантажити сертифікат</v>
      </c>
    </row>
    <row r="88" spans="1:4" x14ac:dyDescent="0.3">
      <c r="A88" t="s">
        <v>176</v>
      </c>
      <c r="B88" t="s">
        <v>4</v>
      </c>
      <c r="C88" t="s">
        <v>177</v>
      </c>
      <c r="D88" t="str">
        <f>HYPERLINK("https://talan.bank.gov.ua/get-user-certificate/iJOWSunD9xWQrKFI63BG","Завантажити сертифікат")</f>
        <v>Завантажити сертифікат</v>
      </c>
    </row>
    <row r="89" spans="1:4" x14ac:dyDescent="0.3">
      <c r="A89" t="s">
        <v>178</v>
      </c>
      <c r="B89" t="s">
        <v>4</v>
      </c>
      <c r="C89" t="s">
        <v>179</v>
      </c>
      <c r="D89" t="str">
        <f>HYPERLINK("https://talan.bank.gov.ua/get-user-certificate/iJOWSpeXZPrS0H0pKEVZ","Завантажити сертифікат")</f>
        <v>Завантажити сертифікат</v>
      </c>
    </row>
    <row r="90" spans="1:4" x14ac:dyDescent="0.3">
      <c r="A90" t="s">
        <v>180</v>
      </c>
      <c r="B90" t="s">
        <v>4</v>
      </c>
      <c r="C90" t="s">
        <v>181</v>
      </c>
      <c r="D90" t="str">
        <f>HYPERLINK("https://talan.bank.gov.ua/get-user-certificate/iJOWSCiA12xVmovN-fbc","Завантажити сертифікат")</f>
        <v>Завантажити сертифікат</v>
      </c>
    </row>
    <row r="91" spans="1:4" x14ac:dyDescent="0.3">
      <c r="A91" t="s">
        <v>182</v>
      </c>
      <c r="B91" t="s">
        <v>4</v>
      </c>
      <c r="C91" t="s">
        <v>183</v>
      </c>
      <c r="D91" t="str">
        <f>HYPERLINK("https://talan.bank.gov.ua/get-user-certificate/iJOWSYymrrU8fi28xiIP","Завантажити сертифікат")</f>
        <v>Завантажити сертифікат</v>
      </c>
    </row>
    <row r="92" spans="1:4" x14ac:dyDescent="0.3">
      <c r="A92" t="s">
        <v>184</v>
      </c>
      <c r="B92" t="s">
        <v>4</v>
      </c>
      <c r="C92" t="s">
        <v>185</v>
      </c>
      <c r="D92" t="str">
        <f>HYPERLINK("https://talan.bank.gov.ua/get-user-certificate/iJOWShxalx3delEp2Biv","Завантажити сертифікат")</f>
        <v>Завантажити сертифікат</v>
      </c>
    </row>
    <row r="93" spans="1:4" x14ac:dyDescent="0.3">
      <c r="A93" t="s">
        <v>186</v>
      </c>
      <c r="B93" t="s">
        <v>4</v>
      </c>
      <c r="C93" t="s">
        <v>187</v>
      </c>
      <c r="D93" t="str">
        <f>HYPERLINK("https://talan.bank.gov.ua/get-user-certificate/iJOWSNEA1qNrwCz4oT5h","Завантажити сертифікат")</f>
        <v>Завантажити сертифікат</v>
      </c>
    </row>
    <row r="94" spans="1:4" x14ac:dyDescent="0.3">
      <c r="A94" t="s">
        <v>188</v>
      </c>
      <c r="B94" t="s">
        <v>4</v>
      </c>
      <c r="C94" t="s">
        <v>189</v>
      </c>
      <c r="D94" t="str">
        <f>HYPERLINK("https://talan.bank.gov.ua/get-user-certificate/iJOWS8cooxEpavOEuLUK","Завантажити сертифікат")</f>
        <v>Завантажити сертифікат</v>
      </c>
    </row>
    <row r="95" spans="1:4" x14ac:dyDescent="0.3">
      <c r="A95" t="s">
        <v>190</v>
      </c>
      <c r="B95" t="s">
        <v>4</v>
      </c>
      <c r="C95" t="s">
        <v>191</v>
      </c>
      <c r="D95" t="str">
        <f>HYPERLINK("https://talan.bank.gov.ua/get-user-certificate/iJOWS0QaBv4t0DuPvznT","Завантажити сертифікат")</f>
        <v>Завантажити сертифікат</v>
      </c>
    </row>
    <row r="96" spans="1:4" x14ac:dyDescent="0.3">
      <c r="A96" t="s">
        <v>192</v>
      </c>
      <c r="B96" t="s">
        <v>4</v>
      </c>
      <c r="C96" t="s">
        <v>193</v>
      </c>
      <c r="D96" t="str">
        <f>HYPERLINK("https://talan.bank.gov.ua/get-user-certificate/iJOWSKrpmWhSjElozng2","Завантажити сертифікат")</f>
        <v>Завантажити сертифікат</v>
      </c>
    </row>
    <row r="97" spans="1:4" x14ac:dyDescent="0.3">
      <c r="A97" t="s">
        <v>194</v>
      </c>
      <c r="B97" t="s">
        <v>4</v>
      </c>
      <c r="C97" t="s">
        <v>195</v>
      </c>
      <c r="D97" t="str">
        <f>HYPERLINK("https://talan.bank.gov.ua/get-user-certificate/iJOWSe32XoqJfKZnsZNH","Завантажити сертифікат")</f>
        <v>Завантажити сертифікат</v>
      </c>
    </row>
    <row r="98" spans="1:4" x14ac:dyDescent="0.3">
      <c r="A98" t="s">
        <v>196</v>
      </c>
      <c r="B98" t="s">
        <v>4</v>
      </c>
      <c r="C98" t="s">
        <v>197</v>
      </c>
      <c r="D98" t="str">
        <f>HYPERLINK("https://talan.bank.gov.ua/get-user-certificate/iJOWStAsdgzsI7_9tP9-","Завантажити сертифікат")</f>
        <v>Завантажити сертифікат</v>
      </c>
    </row>
    <row r="99" spans="1:4" x14ac:dyDescent="0.3">
      <c r="A99" t="s">
        <v>198</v>
      </c>
      <c r="B99" t="s">
        <v>4</v>
      </c>
      <c r="C99" t="s">
        <v>199</v>
      </c>
      <c r="D99" t="str">
        <f>HYPERLINK("https://talan.bank.gov.ua/get-user-certificate/iJOWSy43lya2IEvigwPu","Завантажити сертифікат")</f>
        <v>Завантажити сертифікат</v>
      </c>
    </row>
    <row r="100" spans="1:4" x14ac:dyDescent="0.3">
      <c r="A100" t="s">
        <v>200</v>
      </c>
      <c r="B100" t="s">
        <v>4</v>
      </c>
      <c r="C100" t="s">
        <v>201</v>
      </c>
      <c r="D100" t="str">
        <f>HYPERLINK("https://talan.bank.gov.ua/get-user-certificate/iJOWSXucvZ1IWVNc6Zjd","Завантажити сертифікат")</f>
        <v>Завантажити сертифікат</v>
      </c>
    </row>
    <row r="101" spans="1:4" x14ac:dyDescent="0.3">
      <c r="A101" t="s">
        <v>202</v>
      </c>
      <c r="B101" t="s">
        <v>4</v>
      </c>
      <c r="C101" t="s">
        <v>203</v>
      </c>
      <c r="D101" t="str">
        <f>HYPERLINK("https://talan.bank.gov.ua/get-user-certificate/iJOWS_w_AMv3tDbr9Y5h","Завантажити сертифікат")</f>
        <v>Завантажити сертифікат</v>
      </c>
    </row>
    <row r="102" spans="1:4" x14ac:dyDescent="0.3">
      <c r="A102" t="s">
        <v>204</v>
      </c>
      <c r="B102" t="s">
        <v>4</v>
      </c>
      <c r="C102" t="s">
        <v>205</v>
      </c>
      <c r="D102" t="str">
        <f>HYPERLINK("https://talan.bank.gov.ua/get-user-certificate/iJOWS9HrgVH7UdQzqi82","Завантажити сертифікат")</f>
        <v>Завантажити сертифікат</v>
      </c>
    </row>
    <row r="103" spans="1:4" x14ac:dyDescent="0.3">
      <c r="A103" t="s">
        <v>206</v>
      </c>
      <c r="B103" t="s">
        <v>4</v>
      </c>
      <c r="C103" t="s">
        <v>207</v>
      </c>
      <c r="D103" t="str">
        <f>HYPERLINK("https://talan.bank.gov.ua/get-user-certificate/iJOWSZwBlu-hmNjhO4qO","Завантажити сертифікат")</f>
        <v>Завантажити сертифікат</v>
      </c>
    </row>
    <row r="104" spans="1:4" x14ac:dyDescent="0.3">
      <c r="A104" t="s">
        <v>208</v>
      </c>
      <c r="B104" t="s">
        <v>4</v>
      </c>
      <c r="C104" t="s">
        <v>209</v>
      </c>
      <c r="D104" t="str">
        <f>HYPERLINK("https://talan.bank.gov.ua/get-user-certificate/iJOWSCUCR5duE3vV2oQE","Завантажити сертифікат")</f>
        <v>Завантажити сертифікат</v>
      </c>
    </row>
    <row r="105" spans="1:4" x14ac:dyDescent="0.3">
      <c r="A105" t="s">
        <v>210</v>
      </c>
      <c r="B105" t="s">
        <v>4</v>
      </c>
      <c r="C105" t="s">
        <v>211</v>
      </c>
      <c r="D105" t="str">
        <f>HYPERLINK("https://talan.bank.gov.ua/get-user-certificate/iJOWS6FlOPzrdLQJDBz2","Завантажити сертифікат")</f>
        <v>Завантажити сертифікат</v>
      </c>
    </row>
    <row r="106" spans="1:4" x14ac:dyDescent="0.3">
      <c r="A106" t="s">
        <v>212</v>
      </c>
      <c r="B106" t="s">
        <v>4</v>
      </c>
      <c r="C106" t="s">
        <v>213</v>
      </c>
      <c r="D106" t="str">
        <f>HYPERLINK("https://talan.bank.gov.ua/get-user-certificate/iJOWS1P5KgMPeG2frQHa","Завантажити сертифікат")</f>
        <v>Завантажити сертифікат</v>
      </c>
    </row>
    <row r="107" spans="1:4" x14ac:dyDescent="0.3">
      <c r="A107" t="s">
        <v>214</v>
      </c>
      <c r="B107" t="s">
        <v>4</v>
      </c>
      <c r="C107" t="s">
        <v>215</v>
      </c>
      <c r="D107" t="str">
        <f>HYPERLINK("https://talan.bank.gov.ua/get-user-certificate/iJOWS7FAqMxc4LtyVQp-","Завантажити сертифікат")</f>
        <v>Завантажити сертифікат</v>
      </c>
    </row>
    <row r="108" spans="1:4" x14ac:dyDescent="0.3">
      <c r="A108" t="s">
        <v>216</v>
      </c>
      <c r="B108" t="s">
        <v>4</v>
      </c>
      <c r="C108" t="s">
        <v>217</v>
      </c>
      <c r="D108" t="str">
        <f>HYPERLINK("https://talan.bank.gov.ua/get-user-certificate/iJOWSLVV0IvvJpgQmWbX","Завантажити сертифікат")</f>
        <v>Завантажити сертифікат</v>
      </c>
    </row>
    <row r="109" spans="1:4" x14ac:dyDescent="0.3">
      <c r="A109" t="s">
        <v>218</v>
      </c>
      <c r="B109" t="s">
        <v>4</v>
      </c>
      <c r="C109" t="s">
        <v>219</v>
      </c>
      <c r="D109" t="str">
        <f>HYPERLINK("https://talan.bank.gov.ua/get-user-certificate/iJOWSxZYbh40ATAMbjPI","Завантажити сертифікат")</f>
        <v>Завантажити сертифікат</v>
      </c>
    </row>
    <row r="110" spans="1:4" x14ac:dyDescent="0.3">
      <c r="A110" t="s">
        <v>220</v>
      </c>
      <c r="B110" t="s">
        <v>4</v>
      </c>
      <c r="C110" t="s">
        <v>221</v>
      </c>
      <c r="D110" t="str">
        <f>HYPERLINK("https://talan.bank.gov.ua/get-user-certificate/iJOWSzRW5Fafx0lLy77P","Завантажити сертифікат")</f>
        <v>Завантажити сертифікат</v>
      </c>
    </row>
    <row r="111" spans="1:4" x14ac:dyDescent="0.3">
      <c r="A111" t="s">
        <v>222</v>
      </c>
      <c r="B111" t="s">
        <v>4</v>
      </c>
      <c r="C111" t="s">
        <v>223</v>
      </c>
      <c r="D111" t="str">
        <f>HYPERLINK("https://talan.bank.gov.ua/get-user-certificate/iJOWSY7NGG4FbNPQBaYe","Завантажити сертифікат")</f>
        <v>Завантажити сертифікат</v>
      </c>
    </row>
    <row r="112" spans="1:4" x14ac:dyDescent="0.3">
      <c r="A112" t="s">
        <v>224</v>
      </c>
      <c r="B112" t="s">
        <v>4</v>
      </c>
      <c r="C112" t="s">
        <v>225</v>
      </c>
      <c r="D112" t="str">
        <f>HYPERLINK("https://talan.bank.gov.ua/get-user-certificate/iJOWSYgk_bSsKzIad0hr","Завантажити сертифікат")</f>
        <v>Завантажити сертифікат</v>
      </c>
    </row>
    <row r="113" spans="1:4" x14ac:dyDescent="0.3">
      <c r="A113" t="s">
        <v>226</v>
      </c>
      <c r="B113" t="s">
        <v>4</v>
      </c>
      <c r="C113" t="s">
        <v>227</v>
      </c>
      <c r="D113" t="str">
        <f>HYPERLINK("https://talan.bank.gov.ua/get-user-certificate/iJOWSvlBr5RCF_HxdaKF","Завантажити сертифікат")</f>
        <v>Завантажити сертифікат</v>
      </c>
    </row>
    <row r="114" spans="1:4" x14ac:dyDescent="0.3">
      <c r="A114" t="s">
        <v>228</v>
      </c>
      <c r="B114" t="s">
        <v>4</v>
      </c>
      <c r="C114" t="s">
        <v>229</v>
      </c>
      <c r="D114" t="str">
        <f>HYPERLINK("https://talan.bank.gov.ua/get-user-certificate/iJOWS9cuVDAoljtN-1Rg","Завантажити сертифікат")</f>
        <v>Завантажити сертифікат</v>
      </c>
    </row>
    <row r="115" spans="1:4" x14ac:dyDescent="0.3">
      <c r="A115" t="s">
        <v>230</v>
      </c>
      <c r="B115" t="s">
        <v>4</v>
      </c>
      <c r="C115" t="s">
        <v>231</v>
      </c>
      <c r="D115" t="str">
        <f>HYPERLINK("https://talan.bank.gov.ua/get-user-certificate/iJOWSXynEh23qiY1CkLW","Завантажити сертифікат")</f>
        <v>Завантажити сертифікат</v>
      </c>
    </row>
    <row r="116" spans="1:4" x14ac:dyDescent="0.3">
      <c r="A116" t="s">
        <v>232</v>
      </c>
      <c r="B116" t="s">
        <v>4</v>
      </c>
      <c r="C116" t="s">
        <v>233</v>
      </c>
      <c r="D116" t="str">
        <f>HYPERLINK("https://talan.bank.gov.ua/get-user-certificate/iJOWS9WVEA22h-E4CRNa","Завантажити сертифікат")</f>
        <v>Завантажити сертифікат</v>
      </c>
    </row>
    <row r="117" spans="1:4" x14ac:dyDescent="0.3">
      <c r="A117" t="s">
        <v>234</v>
      </c>
      <c r="B117" t="s">
        <v>4</v>
      </c>
      <c r="C117" t="s">
        <v>235</v>
      </c>
      <c r="D117" t="str">
        <f>HYPERLINK("https://talan.bank.gov.ua/get-user-certificate/iJOWS2FcR9Gf5u-bTUFq","Завантажити сертифікат")</f>
        <v>Завантажити сертифікат</v>
      </c>
    </row>
    <row r="118" spans="1:4" x14ac:dyDescent="0.3">
      <c r="A118" t="s">
        <v>236</v>
      </c>
      <c r="B118" t="s">
        <v>4</v>
      </c>
      <c r="C118" t="s">
        <v>237</v>
      </c>
      <c r="D118" t="str">
        <f>HYPERLINK("https://talan.bank.gov.ua/get-user-certificate/iJOWSNW9-cb3-bAoJZk3","Завантажити сертифікат")</f>
        <v>Завантажити сертифікат</v>
      </c>
    </row>
    <row r="119" spans="1:4" x14ac:dyDescent="0.3">
      <c r="A119" t="s">
        <v>238</v>
      </c>
      <c r="B119" t="s">
        <v>4</v>
      </c>
      <c r="C119" t="s">
        <v>239</v>
      </c>
      <c r="D119" t="str">
        <f>HYPERLINK("https://talan.bank.gov.ua/get-user-certificate/iJOWSuajqLOMqRxR6XWN","Завантажити сертифікат")</f>
        <v>Завантажити сертифікат</v>
      </c>
    </row>
    <row r="120" spans="1:4" x14ac:dyDescent="0.3">
      <c r="A120" t="s">
        <v>240</v>
      </c>
      <c r="B120" t="s">
        <v>4</v>
      </c>
      <c r="C120" t="s">
        <v>241</v>
      </c>
      <c r="D120" t="str">
        <f>HYPERLINK("https://talan.bank.gov.ua/get-user-certificate/iJOWSw3sZKuns7JZOVFS","Завантажити сертифікат")</f>
        <v>Завантажити сертифікат</v>
      </c>
    </row>
    <row r="121" spans="1:4" x14ac:dyDescent="0.3">
      <c r="A121" t="s">
        <v>242</v>
      </c>
      <c r="B121" t="s">
        <v>4</v>
      </c>
      <c r="C121" t="s">
        <v>243</v>
      </c>
      <c r="D121" t="str">
        <f>HYPERLINK("https://talan.bank.gov.ua/get-user-certificate/iJOWSeEEyReDA556GQ_P","Завантажити сертифікат")</f>
        <v>Завантажити сертифікат</v>
      </c>
    </row>
    <row r="122" spans="1:4" x14ac:dyDescent="0.3">
      <c r="A122" t="s">
        <v>244</v>
      </c>
      <c r="B122" t="s">
        <v>4</v>
      </c>
      <c r="C122" t="s">
        <v>245</v>
      </c>
      <c r="D122" t="str">
        <f>HYPERLINK("https://talan.bank.gov.ua/get-user-certificate/iJOWS7Oc-gTXp9RZw5VT","Завантажити сертифікат")</f>
        <v>Завантажити сертифікат</v>
      </c>
    </row>
    <row r="123" spans="1:4" x14ac:dyDescent="0.3">
      <c r="A123" t="s">
        <v>246</v>
      </c>
      <c r="B123" t="s">
        <v>4</v>
      </c>
      <c r="C123" t="s">
        <v>247</v>
      </c>
      <c r="D123" t="str">
        <f>HYPERLINK("https://talan.bank.gov.ua/get-user-certificate/iJOWSIFHSCjft3hbVRbS","Завантажити сертифікат")</f>
        <v>Завантажити сертифікат</v>
      </c>
    </row>
    <row r="124" spans="1:4" x14ac:dyDescent="0.3">
      <c r="A124" t="s">
        <v>248</v>
      </c>
      <c r="B124" t="s">
        <v>4</v>
      </c>
      <c r="C124" t="s">
        <v>249</v>
      </c>
      <c r="D124" t="str">
        <f>HYPERLINK("https://talan.bank.gov.ua/get-user-certificate/iJOWSUNa4CM-4hs3hJtC","Завантажити сертифікат")</f>
        <v>Завантажити сертифікат</v>
      </c>
    </row>
    <row r="125" spans="1:4" x14ac:dyDescent="0.3">
      <c r="A125" t="s">
        <v>250</v>
      </c>
      <c r="B125" t="s">
        <v>4</v>
      </c>
      <c r="C125" t="s">
        <v>251</v>
      </c>
      <c r="D125" t="str">
        <f>HYPERLINK("https://talan.bank.gov.ua/get-user-certificate/iJOWSX8QaJ9nkt9MqmDM","Завантажити сертифікат")</f>
        <v>Завантажити сертифікат</v>
      </c>
    </row>
    <row r="126" spans="1:4" x14ac:dyDescent="0.3">
      <c r="A126" t="s">
        <v>252</v>
      </c>
      <c r="B126" t="s">
        <v>4</v>
      </c>
      <c r="C126" t="s">
        <v>253</v>
      </c>
      <c r="D126" t="str">
        <f>HYPERLINK("https://talan.bank.gov.ua/get-user-certificate/iJOWSddqNEC4CUbsb-nG","Завантажити сертифікат")</f>
        <v>Завантажити сертифікат</v>
      </c>
    </row>
    <row r="127" spans="1:4" x14ac:dyDescent="0.3">
      <c r="A127" t="s">
        <v>254</v>
      </c>
      <c r="B127" t="s">
        <v>4</v>
      </c>
      <c r="C127" t="s">
        <v>255</v>
      </c>
      <c r="D127" t="str">
        <f>HYPERLINK("https://talan.bank.gov.ua/get-user-certificate/iJOWSfTkTou2K0dpQMcv","Завантажити сертифікат")</f>
        <v>Завантажити сертифікат</v>
      </c>
    </row>
    <row r="128" spans="1:4" x14ac:dyDescent="0.3">
      <c r="A128" t="s">
        <v>256</v>
      </c>
      <c r="B128" t="s">
        <v>4</v>
      </c>
      <c r="C128" t="s">
        <v>257</v>
      </c>
      <c r="D128" t="str">
        <f>HYPERLINK("https://talan.bank.gov.ua/get-user-certificate/iJOWSHGFxN0ZEln9tIzd","Завантажити сертифікат")</f>
        <v>Завантажити сертифікат</v>
      </c>
    </row>
    <row r="129" spans="1:4" x14ac:dyDescent="0.3">
      <c r="A129" t="s">
        <v>258</v>
      </c>
      <c r="B129" t="s">
        <v>4</v>
      </c>
      <c r="C129" t="s">
        <v>259</v>
      </c>
      <c r="D129" t="str">
        <f>HYPERLINK("https://talan.bank.gov.ua/get-user-certificate/iJOWSo1Iw45RpmR9ArTX","Завантажити сертифікат")</f>
        <v>Завантажити сертифікат</v>
      </c>
    </row>
    <row r="130" spans="1:4" x14ac:dyDescent="0.3">
      <c r="A130" t="s">
        <v>260</v>
      </c>
      <c r="B130" t="s">
        <v>4</v>
      </c>
      <c r="C130" t="s">
        <v>261</v>
      </c>
      <c r="D130" t="str">
        <f>HYPERLINK("https://talan.bank.gov.ua/get-user-certificate/iJOWSOdxBAqZalhWSPGe","Завантажити сертифікат")</f>
        <v>Завантажити сертифікат</v>
      </c>
    </row>
    <row r="131" spans="1:4" x14ac:dyDescent="0.3">
      <c r="A131" t="s">
        <v>262</v>
      </c>
      <c r="B131" t="s">
        <v>4</v>
      </c>
      <c r="C131" t="s">
        <v>263</v>
      </c>
      <c r="D131" t="str">
        <f>HYPERLINK("https://talan.bank.gov.ua/get-user-certificate/iJOWS2Op0bvG6lU6AG1s","Завантажити сертифікат")</f>
        <v>Завантажити сертифікат</v>
      </c>
    </row>
    <row r="132" spans="1:4" x14ac:dyDescent="0.3">
      <c r="A132" t="s">
        <v>264</v>
      </c>
      <c r="B132" t="s">
        <v>4</v>
      </c>
      <c r="C132" t="s">
        <v>265</v>
      </c>
      <c r="D132" t="str">
        <f>HYPERLINK("https://talan.bank.gov.ua/get-user-certificate/iJOWSwLYaWyLrreEstwx","Завантажити сертифікат")</f>
        <v>Завантажити сертифікат</v>
      </c>
    </row>
    <row r="133" spans="1:4" x14ac:dyDescent="0.3">
      <c r="A133" t="s">
        <v>266</v>
      </c>
      <c r="B133" t="s">
        <v>4</v>
      </c>
      <c r="C133" t="s">
        <v>267</v>
      </c>
      <c r="D133" t="str">
        <f>HYPERLINK("https://talan.bank.gov.ua/get-user-certificate/iJOWSO_CkIu7EUrs-BNX","Завантажити сертифікат")</f>
        <v>Завантажити сертифікат</v>
      </c>
    </row>
    <row r="134" spans="1:4" x14ac:dyDescent="0.3">
      <c r="A134" t="s">
        <v>268</v>
      </c>
      <c r="B134" t="s">
        <v>4</v>
      </c>
      <c r="C134" t="s">
        <v>269</v>
      </c>
      <c r="D134" t="str">
        <f>HYPERLINK("https://talan.bank.gov.ua/get-user-certificate/iJOWSGxN81RUTMIqGVCS","Завантажити сертифікат")</f>
        <v>Завантажити сертифікат</v>
      </c>
    </row>
    <row r="135" spans="1:4" x14ac:dyDescent="0.3">
      <c r="A135" t="s">
        <v>270</v>
      </c>
      <c r="B135" t="s">
        <v>4</v>
      </c>
      <c r="C135" t="s">
        <v>271</v>
      </c>
      <c r="D135" t="str">
        <f>HYPERLINK("https://talan.bank.gov.ua/get-user-certificate/iJOWSTEovQgfwM0cR5w4","Завантажити сертифікат")</f>
        <v>Завантажити сертифікат</v>
      </c>
    </row>
    <row r="136" spans="1:4" x14ac:dyDescent="0.3">
      <c r="A136" t="s">
        <v>272</v>
      </c>
      <c r="B136" t="s">
        <v>4</v>
      </c>
      <c r="C136" t="s">
        <v>273</v>
      </c>
      <c r="D136" t="str">
        <f>HYPERLINK("https://talan.bank.gov.ua/get-user-certificate/iJOWS7zqim_gfx0mMhnJ","Завантажити сертифікат")</f>
        <v>Завантажити сертифікат</v>
      </c>
    </row>
    <row r="137" spans="1:4" x14ac:dyDescent="0.3">
      <c r="A137" t="s">
        <v>274</v>
      </c>
      <c r="B137" t="s">
        <v>4</v>
      </c>
      <c r="C137" t="s">
        <v>275</v>
      </c>
      <c r="D137" t="str">
        <f>HYPERLINK("https://talan.bank.gov.ua/get-user-certificate/iJOWSNO2nQ53AInWy52W","Завантажити сертифікат")</f>
        <v>Завантажити сертифікат</v>
      </c>
    </row>
    <row r="138" spans="1:4" x14ac:dyDescent="0.3">
      <c r="A138" t="s">
        <v>276</v>
      </c>
      <c r="B138" t="s">
        <v>4</v>
      </c>
      <c r="C138" t="s">
        <v>277</v>
      </c>
      <c r="D138" t="str">
        <f>HYPERLINK("https://talan.bank.gov.ua/get-user-certificate/iJOWS9ApQkZjJVPAbsPX","Завантажити сертифікат")</f>
        <v>Завантажити сертифікат</v>
      </c>
    </row>
    <row r="139" spans="1:4" x14ac:dyDescent="0.3">
      <c r="A139" t="s">
        <v>278</v>
      </c>
      <c r="B139" t="s">
        <v>4</v>
      </c>
      <c r="C139" t="s">
        <v>279</v>
      </c>
      <c r="D139" t="str">
        <f>HYPERLINK("https://talan.bank.gov.ua/get-user-certificate/iJOWS3sGmb-i3bdTN2Tp","Завантажити сертифікат")</f>
        <v>Завантажити сертифікат</v>
      </c>
    </row>
    <row r="140" spans="1:4" x14ac:dyDescent="0.3">
      <c r="A140" t="s">
        <v>280</v>
      </c>
      <c r="B140" t="s">
        <v>4</v>
      </c>
      <c r="C140" t="s">
        <v>281</v>
      </c>
      <c r="D140" t="str">
        <f>HYPERLINK("https://talan.bank.gov.ua/get-user-certificate/iJOWSm1Vi9IDLCa9LryY","Завантажити сертифікат")</f>
        <v>Завантажити сертифікат</v>
      </c>
    </row>
    <row r="141" spans="1:4" x14ac:dyDescent="0.3">
      <c r="A141" t="s">
        <v>282</v>
      </c>
      <c r="B141" t="s">
        <v>4</v>
      </c>
      <c r="C141" t="s">
        <v>283</v>
      </c>
      <c r="D141" t="str">
        <f>HYPERLINK("https://talan.bank.gov.ua/get-user-certificate/iJOWS1zcJ1cNt9yZfsTf","Завантажити сертифікат")</f>
        <v>Завантажити сертифікат</v>
      </c>
    </row>
    <row r="142" spans="1:4" x14ac:dyDescent="0.3">
      <c r="A142" t="s">
        <v>284</v>
      </c>
      <c r="B142" t="s">
        <v>4</v>
      </c>
      <c r="C142" t="s">
        <v>285</v>
      </c>
      <c r="D142" t="str">
        <f>HYPERLINK("https://talan.bank.gov.ua/get-user-certificate/iJOWSDdKIcYz26iErBME","Завантажити сертифікат")</f>
        <v>Завантажити сертифікат</v>
      </c>
    </row>
    <row r="143" spans="1:4" x14ac:dyDescent="0.3">
      <c r="A143" t="s">
        <v>286</v>
      </c>
      <c r="B143" t="s">
        <v>4</v>
      </c>
      <c r="C143" t="s">
        <v>287</v>
      </c>
      <c r="D143" t="str">
        <f>HYPERLINK("https://talan.bank.gov.ua/get-user-certificate/iJOWSU7TB67SPa-RUaVe","Завантажити сертифікат")</f>
        <v>Завантажити сертифікат</v>
      </c>
    </row>
    <row r="144" spans="1:4" x14ac:dyDescent="0.3">
      <c r="A144" t="s">
        <v>288</v>
      </c>
      <c r="B144" t="s">
        <v>4</v>
      </c>
      <c r="C144" t="s">
        <v>289</v>
      </c>
      <c r="D144" t="str">
        <f>HYPERLINK("https://talan.bank.gov.ua/get-user-certificate/iJOWSzHoWDL_uDzL_QsJ","Завантажити сертифікат")</f>
        <v>Завантажити сертифікат</v>
      </c>
    </row>
    <row r="145" spans="1:4" x14ac:dyDescent="0.3">
      <c r="A145" t="s">
        <v>290</v>
      </c>
      <c r="B145" t="s">
        <v>4</v>
      </c>
      <c r="C145" t="s">
        <v>291</v>
      </c>
      <c r="D145" t="str">
        <f>HYPERLINK("https://talan.bank.gov.ua/get-user-certificate/iJOWSDrRpjP46S6ch1H0","Завантажити сертифікат")</f>
        <v>Завантажити сертифікат</v>
      </c>
    </row>
    <row r="146" spans="1:4" x14ac:dyDescent="0.3">
      <c r="A146" t="s">
        <v>292</v>
      </c>
      <c r="B146" t="s">
        <v>4</v>
      </c>
      <c r="C146" t="s">
        <v>293</v>
      </c>
      <c r="D146" t="str">
        <f>HYPERLINK("https://talan.bank.gov.ua/get-user-certificate/iJOWScE_Yax2XCWkKTUL","Завантажити сертифікат")</f>
        <v>Завантажити сертифікат</v>
      </c>
    </row>
    <row r="147" spans="1:4" x14ac:dyDescent="0.3">
      <c r="A147" t="s">
        <v>294</v>
      </c>
      <c r="B147" t="s">
        <v>4</v>
      </c>
      <c r="C147" t="s">
        <v>295</v>
      </c>
      <c r="D147" t="str">
        <f>HYPERLINK("https://talan.bank.gov.ua/get-user-certificate/iJOWSY8EBRN003HEd844","Завантажити сертифікат")</f>
        <v>Завантажити сертифікат</v>
      </c>
    </row>
    <row r="148" spans="1:4" x14ac:dyDescent="0.3">
      <c r="A148" t="s">
        <v>296</v>
      </c>
      <c r="B148" t="s">
        <v>4</v>
      </c>
      <c r="C148" t="s">
        <v>297</v>
      </c>
      <c r="D148" t="str">
        <f>HYPERLINK("https://talan.bank.gov.ua/get-user-certificate/iJOWSHcGwGDbRokuVeVT","Завантажити сертифікат")</f>
        <v>Завантажити сертифікат</v>
      </c>
    </row>
    <row r="149" spans="1:4" x14ac:dyDescent="0.3">
      <c r="A149" t="s">
        <v>298</v>
      </c>
      <c r="B149" t="s">
        <v>4</v>
      </c>
      <c r="C149" t="s">
        <v>299</v>
      </c>
      <c r="D149" t="str">
        <f>HYPERLINK("https://talan.bank.gov.ua/get-user-certificate/iJOWSOTD3H4-4f8ag0Qk","Завантажити сертифікат")</f>
        <v>Завантажити сертифікат</v>
      </c>
    </row>
    <row r="150" spans="1:4" x14ac:dyDescent="0.3">
      <c r="A150" t="s">
        <v>300</v>
      </c>
      <c r="B150" t="s">
        <v>4</v>
      </c>
      <c r="C150" t="s">
        <v>301</v>
      </c>
      <c r="D150" t="str">
        <f>HYPERLINK("https://talan.bank.gov.ua/get-user-certificate/iJOWSV0v96TQbHYGM8r3","Завантажити сертифікат")</f>
        <v>Завантажити сертифікат</v>
      </c>
    </row>
    <row r="151" spans="1:4" x14ac:dyDescent="0.3">
      <c r="A151" t="s">
        <v>302</v>
      </c>
      <c r="B151" t="s">
        <v>4</v>
      </c>
      <c r="C151" t="s">
        <v>303</v>
      </c>
      <c r="D151" t="str">
        <f>HYPERLINK("https://talan.bank.gov.ua/get-user-certificate/iJOWS5jq6b79JUGxzQGS","Завантажити сертифікат")</f>
        <v>Завантажити сертифікат</v>
      </c>
    </row>
    <row r="152" spans="1:4" x14ac:dyDescent="0.3">
      <c r="A152" t="s">
        <v>304</v>
      </c>
      <c r="B152" t="s">
        <v>4</v>
      </c>
      <c r="C152" t="s">
        <v>305</v>
      </c>
      <c r="D152" t="str">
        <f>HYPERLINK("https://talan.bank.gov.ua/get-user-certificate/iJOWSqCZSsegpaS6zh30","Завантажити сертифікат")</f>
        <v>Завантажити сертифікат</v>
      </c>
    </row>
    <row r="153" spans="1:4" x14ac:dyDescent="0.3">
      <c r="A153" t="s">
        <v>306</v>
      </c>
      <c r="B153" t="s">
        <v>4</v>
      </c>
      <c r="C153" t="s">
        <v>307</v>
      </c>
      <c r="D153" t="str">
        <f>HYPERLINK("https://talan.bank.gov.ua/get-user-certificate/iJOWSHUT3ffI-WLuY-gc","Завантажити сертифікат")</f>
        <v>Завантажити сертифікат</v>
      </c>
    </row>
    <row r="154" spans="1:4" x14ac:dyDescent="0.3">
      <c r="A154" t="s">
        <v>308</v>
      </c>
      <c r="B154" t="s">
        <v>4</v>
      </c>
      <c r="C154" t="s">
        <v>309</v>
      </c>
      <c r="D154" t="str">
        <f>HYPERLINK("https://talan.bank.gov.ua/get-user-certificate/iJOWS_z2w05EhiF7k5H3","Завантажити сертифікат")</f>
        <v>Завантажити сертифікат</v>
      </c>
    </row>
    <row r="155" spans="1:4" x14ac:dyDescent="0.3">
      <c r="A155" t="s">
        <v>310</v>
      </c>
      <c r="B155" t="s">
        <v>4</v>
      </c>
      <c r="C155" t="s">
        <v>311</v>
      </c>
      <c r="D155" t="str">
        <f>HYPERLINK("https://talan.bank.gov.ua/get-user-certificate/iJOWSzVGvtzqYUFPsU0a","Завантажити сертифікат")</f>
        <v>Завантажити сертифікат</v>
      </c>
    </row>
    <row r="156" spans="1:4" x14ac:dyDescent="0.3">
      <c r="A156" t="s">
        <v>312</v>
      </c>
      <c r="B156" t="s">
        <v>4</v>
      </c>
      <c r="C156" t="s">
        <v>313</v>
      </c>
      <c r="D156" t="str">
        <f>HYPERLINK("https://talan.bank.gov.ua/get-user-certificate/iJOWS3hDKtb1JjXU1UTd","Завантажити сертифікат")</f>
        <v>Завантажити сертифікат</v>
      </c>
    </row>
    <row r="157" spans="1:4" x14ac:dyDescent="0.3">
      <c r="A157" t="s">
        <v>314</v>
      </c>
      <c r="B157" t="s">
        <v>4</v>
      </c>
      <c r="C157" t="s">
        <v>315</v>
      </c>
      <c r="D157" t="str">
        <f>HYPERLINK("https://talan.bank.gov.ua/get-user-certificate/iJOWSyjg7Qg-aMW4VNk0","Завантажити сертифікат")</f>
        <v>Завантажити сертифікат</v>
      </c>
    </row>
    <row r="158" spans="1:4" x14ac:dyDescent="0.3">
      <c r="A158" t="s">
        <v>316</v>
      </c>
      <c r="B158" t="s">
        <v>4</v>
      </c>
      <c r="C158" t="s">
        <v>317</v>
      </c>
      <c r="D158" t="str">
        <f>HYPERLINK("https://talan.bank.gov.ua/get-user-certificate/iJOWSoeJyIZgMiUn6Zjd","Завантажити сертифікат")</f>
        <v>Завантажити сертифікат</v>
      </c>
    </row>
    <row r="159" spans="1:4" x14ac:dyDescent="0.3">
      <c r="A159" t="s">
        <v>318</v>
      </c>
      <c r="B159" t="s">
        <v>4</v>
      </c>
      <c r="C159" t="s">
        <v>319</v>
      </c>
      <c r="D159" t="str">
        <f>HYPERLINK("https://talan.bank.gov.ua/get-user-certificate/iJOWStERLxCwEnhp5onT","Завантажити сертифікат")</f>
        <v>Завантажити сертифікат</v>
      </c>
    </row>
    <row r="160" spans="1:4" x14ac:dyDescent="0.3">
      <c r="A160" t="s">
        <v>320</v>
      </c>
      <c r="B160" t="s">
        <v>4</v>
      </c>
      <c r="C160" t="s">
        <v>321</v>
      </c>
      <c r="D160" t="str">
        <f>HYPERLINK("https://talan.bank.gov.ua/get-user-certificate/iJOWS540Zusb9MsUuzX7","Завантажити сертифікат")</f>
        <v>Завантажити сертифікат</v>
      </c>
    </row>
    <row r="161" spans="1:4" x14ac:dyDescent="0.3">
      <c r="A161" t="s">
        <v>322</v>
      </c>
      <c r="B161" t="s">
        <v>4</v>
      </c>
      <c r="C161" t="s">
        <v>323</v>
      </c>
      <c r="D161" t="str">
        <f>HYPERLINK("https://talan.bank.gov.ua/get-user-certificate/iJOWS-qIYpjk3XoJy7G7","Завантажити сертифікат")</f>
        <v>Завантажити сертифікат</v>
      </c>
    </row>
    <row r="162" spans="1:4" x14ac:dyDescent="0.3">
      <c r="A162" t="s">
        <v>324</v>
      </c>
      <c r="B162" t="s">
        <v>4</v>
      </c>
      <c r="C162" t="s">
        <v>325</v>
      </c>
      <c r="D162" t="str">
        <f>HYPERLINK("https://talan.bank.gov.ua/get-user-certificate/iJOWSso9sz6v2BBqCpa1","Завантажити сертифікат")</f>
        <v>Завантажити сертифікат</v>
      </c>
    </row>
    <row r="163" spans="1:4" x14ac:dyDescent="0.3">
      <c r="A163" t="s">
        <v>326</v>
      </c>
      <c r="B163" t="s">
        <v>4</v>
      </c>
      <c r="C163" t="s">
        <v>327</v>
      </c>
      <c r="D163" t="str">
        <f>HYPERLINK("https://talan.bank.gov.ua/get-user-certificate/iJOWSYT34SARS-r2N196","Завантажити сертифікат")</f>
        <v>Завантажити сертифікат</v>
      </c>
    </row>
    <row r="164" spans="1:4" x14ac:dyDescent="0.3">
      <c r="A164" t="s">
        <v>328</v>
      </c>
      <c r="B164" t="s">
        <v>4</v>
      </c>
      <c r="C164" t="s">
        <v>329</v>
      </c>
      <c r="D164" t="str">
        <f>HYPERLINK("https://talan.bank.gov.ua/get-user-certificate/iJOWS2N8tDYzuZn816Fd","Завантажити сертифікат")</f>
        <v>Завантажити сертифікат</v>
      </c>
    </row>
    <row r="165" spans="1:4" x14ac:dyDescent="0.3">
      <c r="A165" t="s">
        <v>330</v>
      </c>
      <c r="B165" t="s">
        <v>4</v>
      </c>
      <c r="C165" t="s">
        <v>331</v>
      </c>
      <c r="D165" t="str">
        <f>HYPERLINK("https://talan.bank.gov.ua/get-user-certificate/iJOWSAfRTYecdEnWQ3EJ","Завантажити сертифікат")</f>
        <v>Завантажити сертифікат</v>
      </c>
    </row>
    <row r="166" spans="1:4" x14ac:dyDescent="0.3">
      <c r="A166" t="s">
        <v>332</v>
      </c>
      <c r="B166" t="s">
        <v>4</v>
      </c>
      <c r="C166" t="s">
        <v>333</v>
      </c>
      <c r="D166" t="str">
        <f>HYPERLINK("https://talan.bank.gov.ua/get-user-certificate/iJOWSnB6Utd0v7DVNsya","Завантажити сертифікат")</f>
        <v>Завантажити сертифікат</v>
      </c>
    </row>
    <row r="167" spans="1:4" x14ac:dyDescent="0.3">
      <c r="A167" t="s">
        <v>334</v>
      </c>
      <c r="B167" t="s">
        <v>4</v>
      </c>
      <c r="C167" t="s">
        <v>335</v>
      </c>
      <c r="D167" t="str">
        <f>HYPERLINK("https://talan.bank.gov.ua/get-user-certificate/iJOWS6_842LoyH3U9fXT","Завантажити сертифікат")</f>
        <v>Завантажити сертифікат</v>
      </c>
    </row>
    <row r="168" spans="1:4" x14ac:dyDescent="0.3">
      <c r="A168" t="s">
        <v>336</v>
      </c>
      <c r="B168" t="s">
        <v>4</v>
      </c>
      <c r="C168" t="s">
        <v>337</v>
      </c>
      <c r="D168" t="str">
        <f>HYPERLINK("https://talan.bank.gov.ua/get-user-certificate/iJOWSwwuYKBgmSmUxjNq","Завантажити сертифікат")</f>
        <v>Завантажити сертифікат</v>
      </c>
    </row>
    <row r="169" spans="1:4" x14ac:dyDescent="0.3">
      <c r="A169" t="s">
        <v>338</v>
      </c>
      <c r="B169" t="s">
        <v>4</v>
      </c>
      <c r="C169" t="s">
        <v>339</v>
      </c>
      <c r="D169" t="str">
        <f>HYPERLINK("https://talan.bank.gov.ua/get-user-certificate/iJOWSWJ9i3Oh0iVHEbEm","Завантажити сертифікат")</f>
        <v>Завантажити сертифікат</v>
      </c>
    </row>
    <row r="170" spans="1:4" x14ac:dyDescent="0.3">
      <c r="A170" t="s">
        <v>340</v>
      </c>
      <c r="B170" t="s">
        <v>4</v>
      </c>
      <c r="C170" t="s">
        <v>341</v>
      </c>
      <c r="D170" t="str">
        <f>HYPERLINK("https://talan.bank.gov.ua/get-user-certificate/iJOWSydp2cvhKwpqHrsG","Завантажити сертифікат")</f>
        <v>Завантажити сертифікат</v>
      </c>
    </row>
    <row r="171" spans="1:4" x14ac:dyDescent="0.3">
      <c r="A171" t="s">
        <v>342</v>
      </c>
      <c r="B171" t="s">
        <v>4</v>
      </c>
      <c r="C171" t="s">
        <v>343</v>
      </c>
      <c r="D171" t="str">
        <f>HYPERLINK("https://talan.bank.gov.ua/get-user-certificate/iJOWSD9wgEUlXuBSUoqV","Завантажити сертифікат")</f>
        <v>Завантажити сертифікат</v>
      </c>
    </row>
    <row r="172" spans="1:4" x14ac:dyDescent="0.3">
      <c r="A172" t="s">
        <v>344</v>
      </c>
      <c r="B172" t="s">
        <v>4</v>
      </c>
      <c r="C172" t="s">
        <v>345</v>
      </c>
      <c r="D172" t="str">
        <f>HYPERLINK("https://talan.bank.gov.ua/get-user-certificate/iJOWSFgJI2XX-TwZVpnc","Завантажити сертифікат")</f>
        <v>Завантажити сертифікат</v>
      </c>
    </row>
    <row r="173" spans="1:4" x14ac:dyDescent="0.3">
      <c r="A173" t="s">
        <v>346</v>
      </c>
      <c r="B173" t="s">
        <v>4</v>
      </c>
      <c r="C173" t="s">
        <v>347</v>
      </c>
      <c r="D173" t="str">
        <f>HYPERLINK("https://talan.bank.gov.ua/get-user-certificate/iJOWS06OVz4pBEInz4ze","Завантажити сертифікат")</f>
        <v>Завантажити сертифікат</v>
      </c>
    </row>
    <row r="174" spans="1:4" x14ac:dyDescent="0.3">
      <c r="A174" t="s">
        <v>348</v>
      </c>
      <c r="B174" t="s">
        <v>4</v>
      </c>
      <c r="C174" t="s">
        <v>349</v>
      </c>
      <c r="D174" t="str">
        <f>HYPERLINK("https://talan.bank.gov.ua/get-user-certificate/iJOWS7Ae2N9ukDFiiC4j","Завантажити сертифікат")</f>
        <v>Завантажити сертифікат</v>
      </c>
    </row>
    <row r="175" spans="1:4" x14ac:dyDescent="0.3">
      <c r="A175" t="s">
        <v>350</v>
      </c>
      <c r="B175" t="s">
        <v>4</v>
      </c>
      <c r="C175" t="s">
        <v>351</v>
      </c>
      <c r="D175" t="str">
        <f>HYPERLINK("https://talan.bank.gov.ua/get-user-certificate/iJOWS0CMwWfexcJcVIm3","Завантажити сертифікат")</f>
        <v>Завантажити сертифікат</v>
      </c>
    </row>
    <row r="176" spans="1:4" x14ac:dyDescent="0.3">
      <c r="A176" t="s">
        <v>352</v>
      </c>
      <c r="B176" t="s">
        <v>4</v>
      </c>
      <c r="C176" t="s">
        <v>353</v>
      </c>
      <c r="D176" t="str">
        <f>HYPERLINK("https://talan.bank.gov.ua/get-user-certificate/iJOWSybQExj8pGCNLIFO","Завантажити сертифікат")</f>
        <v>Завантажити сертифікат</v>
      </c>
    </row>
    <row r="177" spans="1:4" x14ac:dyDescent="0.3">
      <c r="A177" t="s">
        <v>354</v>
      </c>
      <c r="B177" t="s">
        <v>4</v>
      </c>
      <c r="C177" t="s">
        <v>355</v>
      </c>
      <c r="D177" t="str">
        <f>HYPERLINK("https://talan.bank.gov.ua/get-user-certificate/iJOWSjp_mCjQG5LE7wPh","Завантажити сертифікат")</f>
        <v>Завантажити сертифікат</v>
      </c>
    </row>
    <row r="178" spans="1:4" x14ac:dyDescent="0.3">
      <c r="A178" t="s">
        <v>356</v>
      </c>
      <c r="B178" t="s">
        <v>4</v>
      </c>
      <c r="C178" t="s">
        <v>357</v>
      </c>
      <c r="D178" t="str">
        <f>HYPERLINK("https://talan.bank.gov.ua/get-user-certificate/iJOWSsmH4AuV9BZU6YKD","Завантажити сертифікат")</f>
        <v>Завантажити сертифікат</v>
      </c>
    </row>
    <row r="179" spans="1:4" x14ac:dyDescent="0.3">
      <c r="A179" t="s">
        <v>358</v>
      </c>
      <c r="B179" t="s">
        <v>4</v>
      </c>
      <c r="C179" t="s">
        <v>359</v>
      </c>
      <c r="D179" t="str">
        <f>HYPERLINK("https://talan.bank.gov.ua/get-user-certificate/iJOWSUHQAJh9b0RRQ4X3","Завантажити сертифікат")</f>
        <v>Завантажити сертифікат</v>
      </c>
    </row>
    <row r="180" spans="1:4" x14ac:dyDescent="0.3">
      <c r="A180" t="s">
        <v>360</v>
      </c>
      <c r="B180" t="s">
        <v>4</v>
      </c>
      <c r="C180" t="s">
        <v>361</v>
      </c>
      <c r="D180" t="str">
        <f>HYPERLINK("https://talan.bank.gov.ua/get-user-certificate/iJOWSi34wGj-lXG5dbMz","Завантажити сертифікат")</f>
        <v>Завантажити сертифікат</v>
      </c>
    </row>
    <row r="181" spans="1:4" x14ac:dyDescent="0.3">
      <c r="A181" t="s">
        <v>362</v>
      </c>
      <c r="B181" t="s">
        <v>4</v>
      </c>
      <c r="C181" t="s">
        <v>363</v>
      </c>
      <c r="D181" t="str">
        <f>HYPERLINK("https://talan.bank.gov.ua/get-user-certificate/iJOWSwAlPkJgxhcQ7nbr","Завантажити сертифікат")</f>
        <v>Завантажити сертифікат</v>
      </c>
    </row>
    <row r="182" spans="1:4" x14ac:dyDescent="0.3">
      <c r="A182" t="s">
        <v>364</v>
      </c>
      <c r="B182" t="s">
        <v>4</v>
      </c>
      <c r="C182" t="s">
        <v>365</v>
      </c>
      <c r="D182" t="str">
        <f>HYPERLINK("https://talan.bank.gov.ua/get-user-certificate/iJOWSV15gX1pTdc8K2OL","Завантажити сертифікат")</f>
        <v>Завантажити сертифікат</v>
      </c>
    </row>
    <row r="183" spans="1:4" x14ac:dyDescent="0.3">
      <c r="A183" t="s">
        <v>366</v>
      </c>
      <c r="B183" t="s">
        <v>4</v>
      </c>
      <c r="C183" t="s">
        <v>367</v>
      </c>
      <c r="D183" t="str">
        <f>HYPERLINK("https://talan.bank.gov.ua/get-user-certificate/iJOWSwDg72q5LoFEoHao","Завантажити сертифікат")</f>
        <v>Завантажити сертифікат</v>
      </c>
    </row>
    <row r="184" spans="1:4" x14ac:dyDescent="0.3">
      <c r="A184" t="s">
        <v>368</v>
      </c>
      <c r="B184" t="s">
        <v>4</v>
      </c>
      <c r="C184" t="s">
        <v>369</v>
      </c>
      <c r="D184" t="str">
        <f>HYPERLINK("https://talan.bank.gov.ua/get-user-certificate/iJOWSETKBthjMkutDRiL","Завантажити сертифікат")</f>
        <v>Завантажити сертифікат</v>
      </c>
    </row>
    <row r="185" spans="1:4" x14ac:dyDescent="0.3">
      <c r="A185" t="s">
        <v>370</v>
      </c>
      <c r="B185" t="s">
        <v>4</v>
      </c>
      <c r="C185" t="s">
        <v>371</v>
      </c>
      <c r="D185" t="str">
        <f>HYPERLINK("https://talan.bank.gov.ua/get-user-certificate/iJOWSQMO6lXQ8cMkZDQH","Завантажити сертифікат")</f>
        <v>Завантажити сертифікат</v>
      </c>
    </row>
    <row r="186" spans="1:4" x14ac:dyDescent="0.3">
      <c r="A186" t="s">
        <v>372</v>
      </c>
      <c r="B186" t="s">
        <v>4</v>
      </c>
      <c r="C186" t="s">
        <v>373</v>
      </c>
      <c r="D186" t="str">
        <f>HYPERLINK("https://talan.bank.gov.ua/get-user-certificate/iJOWSNsbB9v3dN_Hpceb","Завантажити сертифікат")</f>
        <v>Завантажити сертифікат</v>
      </c>
    </row>
    <row r="187" spans="1:4" x14ac:dyDescent="0.3">
      <c r="A187" t="s">
        <v>374</v>
      </c>
      <c r="B187" t="s">
        <v>4</v>
      </c>
      <c r="C187" t="s">
        <v>375</v>
      </c>
      <c r="D187" t="str">
        <f>HYPERLINK("https://talan.bank.gov.ua/get-user-certificate/iJOWS9zxQSjwpjrf_BXf","Завантажити сертифікат")</f>
        <v>Завантажити сертифікат</v>
      </c>
    </row>
    <row r="188" spans="1:4" x14ac:dyDescent="0.3">
      <c r="A188" t="s">
        <v>376</v>
      </c>
      <c r="B188" t="s">
        <v>4</v>
      </c>
      <c r="C188" t="s">
        <v>377</v>
      </c>
      <c r="D188" t="str">
        <f>HYPERLINK("https://talan.bank.gov.ua/get-user-certificate/iJOWSWjjaR41EXEcJ09T","Завантажити сертифікат")</f>
        <v>Завантажити сертифікат</v>
      </c>
    </row>
    <row r="189" spans="1:4" x14ac:dyDescent="0.3">
      <c r="A189" t="s">
        <v>378</v>
      </c>
      <c r="B189" t="s">
        <v>4</v>
      </c>
      <c r="C189" t="s">
        <v>379</v>
      </c>
      <c r="D189" t="str">
        <f>HYPERLINK("https://talan.bank.gov.ua/get-user-certificate/iJOWS1iQaQdOsXw19svK","Завантажити сертифікат")</f>
        <v>Завантажити сертифікат</v>
      </c>
    </row>
    <row r="190" spans="1:4" x14ac:dyDescent="0.3">
      <c r="A190" t="s">
        <v>380</v>
      </c>
      <c r="B190" t="s">
        <v>4</v>
      </c>
      <c r="C190" t="s">
        <v>381</v>
      </c>
      <c r="D190" t="str">
        <f>HYPERLINK("https://talan.bank.gov.ua/get-user-certificate/iJOWSv6pC71TV3OQmJ4O","Завантажити сертифікат")</f>
        <v>Завантажити сертифікат</v>
      </c>
    </row>
    <row r="191" spans="1:4" x14ac:dyDescent="0.3">
      <c r="A191" t="s">
        <v>382</v>
      </c>
      <c r="B191" t="s">
        <v>4</v>
      </c>
      <c r="C191" t="s">
        <v>383</v>
      </c>
      <c r="D191" t="str">
        <f>HYPERLINK("https://talan.bank.gov.ua/get-user-certificate/iJOWSt2eXssyuO3DU205","Завантажити сертифікат")</f>
        <v>Завантажити сертифікат</v>
      </c>
    </row>
    <row r="192" spans="1:4" x14ac:dyDescent="0.3">
      <c r="A192" t="s">
        <v>384</v>
      </c>
      <c r="B192" t="s">
        <v>4</v>
      </c>
      <c r="C192" t="s">
        <v>385</v>
      </c>
      <c r="D192" t="str">
        <f>HYPERLINK("https://talan.bank.gov.ua/get-user-certificate/iJOWSlUFt7RMn7hJirBH","Завантажити сертифікат")</f>
        <v>Завантажити сертифікат</v>
      </c>
    </row>
    <row r="193" spans="1:4" x14ac:dyDescent="0.3">
      <c r="A193" t="s">
        <v>386</v>
      </c>
      <c r="B193" t="s">
        <v>4</v>
      </c>
      <c r="C193" t="s">
        <v>387</v>
      </c>
      <c r="D193" t="str">
        <f>HYPERLINK("https://talan.bank.gov.ua/get-user-certificate/iJOWSx5nsNkH0pC2PLFt","Завантажити сертифікат")</f>
        <v>Завантажити сертифікат</v>
      </c>
    </row>
    <row r="194" spans="1:4" x14ac:dyDescent="0.3">
      <c r="A194" t="s">
        <v>388</v>
      </c>
      <c r="B194" t="s">
        <v>4</v>
      </c>
      <c r="C194" t="s">
        <v>389</v>
      </c>
      <c r="D194" t="str">
        <f>HYPERLINK("https://talan.bank.gov.ua/get-user-certificate/iJOWSgf0BkXpDEDrbtur","Завантажити сертифікат")</f>
        <v>Завантажити сертифікат</v>
      </c>
    </row>
    <row r="195" spans="1:4" x14ac:dyDescent="0.3">
      <c r="A195" t="s">
        <v>390</v>
      </c>
      <c r="B195" t="s">
        <v>4</v>
      </c>
      <c r="C195" t="s">
        <v>391</v>
      </c>
      <c r="D195" t="str">
        <f>HYPERLINK("https://talan.bank.gov.ua/get-user-certificate/iJOWSzshlWluNKV9XVC0","Завантажити сертифікат")</f>
        <v>Завантажити сертифікат</v>
      </c>
    </row>
    <row r="196" spans="1:4" x14ac:dyDescent="0.3">
      <c r="A196" t="s">
        <v>392</v>
      </c>
      <c r="B196" t="s">
        <v>4</v>
      </c>
      <c r="C196" t="s">
        <v>393</v>
      </c>
      <c r="D196" t="str">
        <f>HYPERLINK("https://talan.bank.gov.ua/get-user-certificate/iJOWSLmTg4VNBfMR4Uzw","Завантажити сертифікат")</f>
        <v>Завантажити сертифікат</v>
      </c>
    </row>
    <row r="197" spans="1:4" x14ac:dyDescent="0.3">
      <c r="A197" t="s">
        <v>394</v>
      </c>
      <c r="B197" t="s">
        <v>4</v>
      </c>
      <c r="C197" t="s">
        <v>395</v>
      </c>
      <c r="D197" t="str">
        <f>HYPERLINK("https://talan.bank.gov.ua/get-user-certificate/iJOWSuLrBfyJHatFOssp","Завантажити сертифікат")</f>
        <v>Завантажити сертифікат</v>
      </c>
    </row>
    <row r="198" spans="1:4" x14ac:dyDescent="0.3">
      <c r="A198" t="s">
        <v>396</v>
      </c>
      <c r="B198" t="s">
        <v>4</v>
      </c>
      <c r="C198" t="s">
        <v>397</v>
      </c>
      <c r="D198" t="str">
        <f>HYPERLINK("https://talan.bank.gov.ua/get-user-certificate/iJOWSMTJbZkHGACgsAjI","Завантажити сертифікат")</f>
        <v>Завантажити сертифікат</v>
      </c>
    </row>
    <row r="199" spans="1:4" x14ac:dyDescent="0.3">
      <c r="A199" t="s">
        <v>398</v>
      </c>
      <c r="B199" t="s">
        <v>4</v>
      </c>
      <c r="C199" t="s">
        <v>399</v>
      </c>
      <c r="D199" t="str">
        <f>HYPERLINK("https://talan.bank.gov.ua/get-user-certificate/iJOWSR9CDX9gdmx7LwCk","Завантажити сертифікат")</f>
        <v>Завантажити сертифікат</v>
      </c>
    </row>
    <row r="200" spans="1:4" x14ac:dyDescent="0.3">
      <c r="A200" t="s">
        <v>400</v>
      </c>
      <c r="B200" t="s">
        <v>4</v>
      </c>
      <c r="C200" t="s">
        <v>401</v>
      </c>
      <c r="D200" t="str">
        <f>HYPERLINK("https://talan.bank.gov.ua/get-user-certificate/iJOWSMwZZ2n0PwbrlW57","Завантажити сертифікат")</f>
        <v>Завантажити сертифікат</v>
      </c>
    </row>
    <row r="201" spans="1:4" x14ac:dyDescent="0.3">
      <c r="A201" t="s">
        <v>402</v>
      </c>
      <c r="B201" t="s">
        <v>4</v>
      </c>
      <c r="C201" t="s">
        <v>403</v>
      </c>
      <c r="D201" t="str">
        <f>HYPERLINK("https://talan.bank.gov.ua/get-user-certificate/iJOWSGjogC7xiXauEpV7","Завантажити сертифікат")</f>
        <v>Завантажити сертифікат</v>
      </c>
    </row>
    <row r="202" spans="1:4" x14ac:dyDescent="0.3">
      <c r="A202" t="s">
        <v>404</v>
      </c>
      <c r="B202" t="s">
        <v>4</v>
      </c>
      <c r="C202" t="s">
        <v>405</v>
      </c>
      <c r="D202" t="str">
        <f>HYPERLINK("https://talan.bank.gov.ua/get-user-certificate/iJOWScBn14Op8Rxxh1Dj","Завантажити сертифікат")</f>
        <v>Завантажити сертифікат</v>
      </c>
    </row>
    <row r="203" spans="1:4" x14ac:dyDescent="0.3">
      <c r="A203" t="s">
        <v>406</v>
      </c>
      <c r="B203" t="s">
        <v>4</v>
      </c>
      <c r="C203" t="s">
        <v>407</v>
      </c>
      <c r="D203" t="str">
        <f>HYPERLINK("https://talan.bank.gov.ua/get-user-certificate/iJOWSQt5A5tjGp02y7QT","Завантажити сертифікат")</f>
        <v>Завантажити сертифікат</v>
      </c>
    </row>
    <row r="204" spans="1:4" x14ac:dyDescent="0.3">
      <c r="A204" t="s">
        <v>408</v>
      </c>
      <c r="B204" t="s">
        <v>4</v>
      </c>
      <c r="C204" t="s">
        <v>409</v>
      </c>
      <c r="D204" t="str">
        <f>HYPERLINK("https://talan.bank.gov.ua/get-user-certificate/iJOWSmsUUdmY0f5OfU2L","Завантажити сертифікат")</f>
        <v>Завантажити сертифікат</v>
      </c>
    </row>
    <row r="205" spans="1:4" x14ac:dyDescent="0.3">
      <c r="A205" t="s">
        <v>410</v>
      </c>
      <c r="B205" t="s">
        <v>4</v>
      </c>
      <c r="C205" t="s">
        <v>411</v>
      </c>
      <c r="D205" t="str">
        <f>HYPERLINK("https://talan.bank.gov.ua/get-user-certificate/iJOWSAUhNilh4YhgR3BE","Завантажити сертифікат")</f>
        <v>Завантажити сертифікат</v>
      </c>
    </row>
    <row r="206" spans="1:4" x14ac:dyDescent="0.3">
      <c r="A206" t="s">
        <v>412</v>
      </c>
      <c r="B206" t="s">
        <v>4</v>
      </c>
      <c r="C206" t="s">
        <v>413</v>
      </c>
      <c r="D206" t="str">
        <f>HYPERLINK("https://talan.bank.gov.ua/get-user-certificate/iJOWSI8amLuIxmHIV6eD","Завантажити сертифікат")</f>
        <v>Завантажити сертифікат</v>
      </c>
    </row>
    <row r="207" spans="1:4" x14ac:dyDescent="0.3">
      <c r="A207" t="s">
        <v>414</v>
      </c>
      <c r="B207" t="s">
        <v>4</v>
      </c>
      <c r="C207" t="s">
        <v>415</v>
      </c>
      <c r="D207" t="str">
        <f>HYPERLINK("https://talan.bank.gov.ua/get-user-certificate/iJOWSq4V2jOiTduruv_H","Завантажити сертифікат")</f>
        <v>Завантажити сертифікат</v>
      </c>
    </row>
    <row r="208" spans="1:4" x14ac:dyDescent="0.3">
      <c r="A208" t="s">
        <v>416</v>
      </c>
      <c r="B208" t="s">
        <v>4</v>
      </c>
      <c r="C208" t="s">
        <v>417</v>
      </c>
      <c r="D208" t="str">
        <f>HYPERLINK("https://talan.bank.gov.ua/get-user-certificate/iJOWS0vZe7ysoOYgjPqW","Завантажити сертифікат")</f>
        <v>Завантажити сертифікат</v>
      </c>
    </row>
    <row r="209" spans="1:4" x14ac:dyDescent="0.3">
      <c r="A209" t="s">
        <v>418</v>
      </c>
      <c r="B209" t="s">
        <v>4</v>
      </c>
      <c r="C209" t="s">
        <v>419</v>
      </c>
      <c r="D209" t="str">
        <f>HYPERLINK("https://talan.bank.gov.ua/get-user-certificate/iJOWSnraZlYtHaARV2Fy","Завантажити сертифікат")</f>
        <v>Завантажити сертифікат</v>
      </c>
    </row>
    <row r="210" spans="1:4" x14ac:dyDescent="0.3">
      <c r="A210" t="s">
        <v>420</v>
      </c>
      <c r="B210" t="s">
        <v>4</v>
      </c>
      <c r="C210" t="s">
        <v>421</v>
      </c>
      <c r="D210" t="str">
        <f>HYPERLINK("https://talan.bank.gov.ua/get-user-certificate/iJOWSE_-yk7E5hZ7BajM","Завантажити сертифікат")</f>
        <v>Завантажити сертифікат</v>
      </c>
    </row>
    <row r="211" spans="1:4" x14ac:dyDescent="0.3">
      <c r="A211" t="s">
        <v>422</v>
      </c>
      <c r="B211" t="s">
        <v>4</v>
      </c>
      <c r="C211" t="s">
        <v>423</v>
      </c>
      <c r="D211" t="str">
        <f>HYPERLINK("https://talan.bank.gov.ua/get-user-certificate/iJOWSpaiVJ-FABKktU9V","Завантажити сертифікат")</f>
        <v>Завантажити сертифікат</v>
      </c>
    </row>
    <row r="212" spans="1:4" x14ac:dyDescent="0.3">
      <c r="A212" t="s">
        <v>424</v>
      </c>
      <c r="B212" t="s">
        <v>4</v>
      </c>
      <c r="C212" t="s">
        <v>425</v>
      </c>
      <c r="D212" t="str">
        <f>HYPERLINK("https://talan.bank.gov.ua/get-user-certificate/iJOWSPkiNp8FKRzMhb7f","Завантажити сертифікат")</f>
        <v>Завантажити сертифікат</v>
      </c>
    </row>
    <row r="213" spans="1:4" x14ac:dyDescent="0.3">
      <c r="A213" t="s">
        <v>426</v>
      </c>
      <c r="B213" t="s">
        <v>4</v>
      </c>
      <c r="C213" t="s">
        <v>427</v>
      </c>
      <c r="D213" t="str">
        <f>HYPERLINK("https://talan.bank.gov.ua/get-user-certificate/iJOWSfkXJtSYbra8Q1q1","Завантажити сертифікат")</f>
        <v>Завантажити сертифікат</v>
      </c>
    </row>
    <row r="214" spans="1:4" x14ac:dyDescent="0.3">
      <c r="A214" t="s">
        <v>428</v>
      </c>
      <c r="B214" t="s">
        <v>4</v>
      </c>
      <c r="C214" t="s">
        <v>429</v>
      </c>
      <c r="D214" t="str">
        <f>HYPERLINK("https://talan.bank.gov.ua/get-user-certificate/iJOWS6lH-uW9pGNlT8SL","Завантажити сертифікат")</f>
        <v>Завантажити сертифікат</v>
      </c>
    </row>
    <row r="215" spans="1:4" x14ac:dyDescent="0.3">
      <c r="A215" t="s">
        <v>430</v>
      </c>
      <c r="B215" t="s">
        <v>4</v>
      </c>
      <c r="C215" t="s">
        <v>431</v>
      </c>
      <c r="D215" t="str">
        <f>HYPERLINK("https://talan.bank.gov.ua/get-user-certificate/iJOWSFkEQ0nXZFjMgg1t","Завантажити сертифікат")</f>
        <v>Завантажити сертифікат</v>
      </c>
    </row>
    <row r="216" spans="1:4" x14ac:dyDescent="0.3">
      <c r="A216" t="s">
        <v>432</v>
      </c>
      <c r="B216" t="s">
        <v>4</v>
      </c>
      <c r="C216" t="s">
        <v>433</v>
      </c>
      <c r="D216" t="str">
        <f>HYPERLINK("https://talan.bank.gov.ua/get-user-certificate/iJOWSMImIVmJhoUugzY_","Завантажити сертифікат")</f>
        <v>Завантажити сертифікат</v>
      </c>
    </row>
    <row r="217" spans="1:4" x14ac:dyDescent="0.3">
      <c r="A217" t="s">
        <v>434</v>
      </c>
      <c r="B217" t="s">
        <v>4</v>
      </c>
      <c r="C217" t="s">
        <v>435</v>
      </c>
      <c r="D217" t="str">
        <f>HYPERLINK("https://talan.bank.gov.ua/get-user-certificate/iJOWSdoOkZ9JMCCMlcEn","Завантажити сертифікат")</f>
        <v>Завантажити сертифікат</v>
      </c>
    </row>
    <row r="218" spans="1:4" x14ac:dyDescent="0.3">
      <c r="A218" t="s">
        <v>436</v>
      </c>
      <c r="B218" t="s">
        <v>4</v>
      </c>
      <c r="C218" t="s">
        <v>437</v>
      </c>
      <c r="D218" t="str">
        <f>HYPERLINK("https://talan.bank.gov.ua/get-user-certificate/iJOWSTZv4PfFltQbU9_4","Завантажити сертифікат")</f>
        <v>Завантажити сертифікат</v>
      </c>
    </row>
    <row r="219" spans="1:4" x14ac:dyDescent="0.3">
      <c r="A219" t="s">
        <v>438</v>
      </c>
      <c r="B219" t="s">
        <v>4</v>
      </c>
      <c r="C219" t="s">
        <v>439</v>
      </c>
      <c r="D219" t="str">
        <f>HYPERLINK("https://talan.bank.gov.ua/get-user-certificate/iJOWSZFIfGHsZZATtUcJ","Завантажити сертифікат")</f>
        <v>Завантажити сертифікат</v>
      </c>
    </row>
    <row r="220" spans="1:4" x14ac:dyDescent="0.3">
      <c r="A220" t="s">
        <v>440</v>
      </c>
      <c r="B220" t="s">
        <v>4</v>
      </c>
      <c r="C220" t="s">
        <v>441</v>
      </c>
      <c r="D220" t="str">
        <f>HYPERLINK("https://talan.bank.gov.ua/get-user-certificate/iJOWSmjiJe_G_C68gtQm","Завантажити сертифікат")</f>
        <v>Завантажити сертифікат</v>
      </c>
    </row>
    <row r="221" spans="1:4" x14ac:dyDescent="0.3">
      <c r="A221" t="s">
        <v>442</v>
      </c>
      <c r="B221" t="s">
        <v>4</v>
      </c>
      <c r="C221" t="s">
        <v>443</v>
      </c>
      <c r="D221" t="str">
        <f>HYPERLINK("https://talan.bank.gov.ua/get-user-certificate/iJOWSZglkF68audrPZpd","Завантажити сертифікат")</f>
        <v>Завантажити сертифікат</v>
      </c>
    </row>
    <row r="222" spans="1:4" x14ac:dyDescent="0.3">
      <c r="A222" t="s">
        <v>444</v>
      </c>
      <c r="B222" t="s">
        <v>4</v>
      </c>
      <c r="C222" t="s">
        <v>445</v>
      </c>
      <c r="D222" t="str">
        <f>HYPERLINK("https://talan.bank.gov.ua/get-user-certificate/iJOWSWXBGYbG2sdaJfkP","Завантажити сертифікат")</f>
        <v>Завантажити сертифікат</v>
      </c>
    </row>
    <row r="223" spans="1:4" x14ac:dyDescent="0.3">
      <c r="A223" t="s">
        <v>446</v>
      </c>
      <c r="B223" t="s">
        <v>4</v>
      </c>
      <c r="C223" t="s">
        <v>447</v>
      </c>
      <c r="D223" t="str">
        <f>HYPERLINK("https://talan.bank.gov.ua/get-user-certificate/iJOWSdoLPa1-pcoMlwsW","Завантажити сертифікат")</f>
        <v>Завантажити сертифікат</v>
      </c>
    </row>
    <row r="224" spans="1:4" x14ac:dyDescent="0.3">
      <c r="A224" t="s">
        <v>448</v>
      </c>
      <c r="B224" t="s">
        <v>4</v>
      </c>
      <c r="C224" t="s">
        <v>449</v>
      </c>
      <c r="D224" t="str">
        <f>HYPERLINK("https://talan.bank.gov.ua/get-user-certificate/iJOWSDJKbU5wov0dDYQw","Завантажити сертифікат")</f>
        <v>Завантажити сертифікат</v>
      </c>
    </row>
    <row r="225" spans="1:4" x14ac:dyDescent="0.3">
      <c r="A225" t="s">
        <v>451</v>
      </c>
      <c r="B225" t="s">
        <v>4</v>
      </c>
      <c r="C225" t="s">
        <v>452</v>
      </c>
      <c r="D225" t="str">
        <f>HYPERLINK("https://talan.bank.gov.ua/get-user-certificate/3QsatXvkJkbbDrNF9yv2","Завантажити сертифікат")</f>
        <v>Завантажити сертифікат</v>
      </c>
    </row>
    <row r="226" spans="1:4" x14ac:dyDescent="0.3">
      <c r="A226" t="s">
        <v>453</v>
      </c>
      <c r="B226" t="s">
        <v>4</v>
      </c>
      <c r="C226" t="s">
        <v>454</v>
      </c>
      <c r="D226" t="str">
        <f>HYPERLINK("https://talan.bank.gov.ua/get-user-certificate/3QsatFWEVurX_eA-Ad-2","Завантажити сертифікат")</f>
        <v>Завантажити сертифікат</v>
      </c>
    </row>
    <row r="227" spans="1:4" x14ac:dyDescent="0.3">
      <c r="A227" t="s">
        <v>455</v>
      </c>
      <c r="B227" t="s">
        <v>4</v>
      </c>
      <c r="C227" t="s">
        <v>456</v>
      </c>
      <c r="D227" t="str">
        <f>HYPERLINK("https://talan.bank.gov.ua/get-user-certificate/3QsatDiRYuMWaOgp05bz","Завантажити сертифікат")</f>
        <v>Завантажити сертифікат</v>
      </c>
    </row>
    <row r="228" spans="1:4" x14ac:dyDescent="0.3">
      <c r="A228" t="s">
        <v>457</v>
      </c>
      <c r="B228" t="s">
        <v>4</v>
      </c>
      <c r="C228" t="s">
        <v>458</v>
      </c>
      <c r="D228" t="str">
        <f>HYPERLINK("https://talan.bank.gov.ua/get-user-certificate/3QsatUXJbO1kbnUrvQaA","Завантажити сертифікат")</f>
        <v>Завантажити сертифікат</v>
      </c>
    </row>
    <row r="229" spans="1:4" x14ac:dyDescent="0.3">
      <c r="A229" t="s">
        <v>459</v>
      </c>
      <c r="B229" t="s">
        <v>4</v>
      </c>
      <c r="C229" t="s">
        <v>460</v>
      </c>
      <c r="D229" t="str">
        <f>HYPERLINK("https://talan.bank.gov.ua/get-user-certificate/3QsatYvfR3Vt1xVkovfl","Завантажити сертифікат")</f>
        <v>Завантажити сертифікат</v>
      </c>
    </row>
    <row r="230" spans="1:4" x14ac:dyDescent="0.3">
      <c r="A230" t="s">
        <v>461</v>
      </c>
      <c r="B230" t="s">
        <v>4</v>
      </c>
      <c r="C230" t="s">
        <v>462</v>
      </c>
      <c r="D230" t="str">
        <f>HYPERLINK("https://talan.bank.gov.ua/get-user-certificate/3Qsatl-ITKn7w_1Teqj6","Завантажити сертифікат")</f>
        <v>Завантажити сертифікат</v>
      </c>
    </row>
    <row r="231" spans="1:4" x14ac:dyDescent="0.3">
      <c r="A231" t="s">
        <v>463</v>
      </c>
      <c r="B231" t="s">
        <v>4</v>
      </c>
      <c r="C231" t="s">
        <v>464</v>
      </c>
      <c r="D231" t="str">
        <f>HYPERLINK("https://talan.bank.gov.ua/get-user-certificate/3QsatmWgeT6AsZGu-UbV","Завантажити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</hyperlinks>
  <pageMargins left="0.7" right="0.7" top="0.75" bottom="0.75" header="0.3" footer="0.3"/>
  <pageSetup orientation="portrait" r:id="rId2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2026-01-16T08:56:28Z</dcterms:created>
  <dcterms:modified xsi:type="dcterms:W3CDTF">2026-01-16T11:53:39Z</dcterms:modified>
  <cp:category/>
</cp:coreProperties>
</file>