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#powercoins 2025\"/>
    </mc:Choice>
  </mc:AlternateContent>
  <bookViews>
    <workbookView xWindow="0" yWindow="0" windowWidth="23040" windowHeight="8784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D213" i="1" l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<sst xmlns="http://schemas.openxmlformats.org/spreadsheetml/2006/main" count="640" uniqueCount="429">
  <si>
    <t>номер</t>
  </si>
  <si>
    <t>дата</t>
  </si>
  <si>
    <t>ПІБ</t>
  </si>
  <si>
    <t>Посилання на сертифікат</t>
  </si>
  <si>
    <t>PC_kk_001</t>
  </si>
  <si>
    <t>18 грудня 2025 р.</t>
  </si>
  <si>
    <t>Анголенко Валентина</t>
  </si>
  <si>
    <t>PC_kk_002</t>
  </si>
  <si>
    <t>Андреєва Марія Олександрівна</t>
  </si>
  <si>
    <t>PC_kk_003</t>
  </si>
  <si>
    <t>Анучина Наталя Євгенівна</t>
  </si>
  <si>
    <t>PC_kk_004</t>
  </si>
  <si>
    <t>Аралівна Світлана Миколаївна</t>
  </si>
  <si>
    <t>PC_kk_005</t>
  </si>
  <si>
    <t>Бабиченко Інна Василівна</t>
  </si>
  <si>
    <t>PC_kk_006</t>
  </si>
  <si>
    <t>Барамикова Євгенія</t>
  </si>
  <si>
    <t>PC_kk_007</t>
  </si>
  <si>
    <t>Басалаєва Олена Вікторівна</t>
  </si>
  <si>
    <t>PC_kk_008</t>
  </si>
  <si>
    <t>Бєрєснєва Ксенія Сергіївна</t>
  </si>
  <si>
    <t>PC_kk_009</t>
  </si>
  <si>
    <t>Бєрлізєва Тетяна</t>
  </si>
  <si>
    <t>PC_kk_010</t>
  </si>
  <si>
    <t>Білецька Олена</t>
  </si>
  <si>
    <t>PC_kk_011</t>
  </si>
  <si>
    <t>Бобик Людмила Василівна</t>
  </si>
  <si>
    <t>PC_kk_012</t>
  </si>
  <si>
    <t>Бобошко Юрій Віталійович</t>
  </si>
  <si>
    <t>PC_kk_013</t>
  </si>
  <si>
    <t>Божко Тетяна Володимирівна</t>
  </si>
  <si>
    <t>PC_kk_014</t>
  </si>
  <si>
    <t>Борзик Олена</t>
  </si>
  <si>
    <t>PC_kk_015</t>
  </si>
  <si>
    <t>Борщ Вікторія</t>
  </si>
  <si>
    <t>PC_kk_016</t>
  </si>
  <si>
    <t>Булана Ірина Володимирівна</t>
  </si>
  <si>
    <t>PC_kk_017</t>
  </si>
  <si>
    <t>Буравкова Ольга Володимирівна</t>
  </si>
  <si>
    <t>PC_kk_018</t>
  </si>
  <si>
    <t>Бурова Вікторія</t>
  </si>
  <si>
    <t>PC_kk_019</t>
  </si>
  <si>
    <t>Васюрчик Тетяна Степанівна</t>
  </si>
  <si>
    <t>PC_kk_020</t>
  </si>
  <si>
    <t>Вержбицька Оксана</t>
  </si>
  <si>
    <t>PC_kk_021</t>
  </si>
  <si>
    <t>Віра Юрків</t>
  </si>
  <si>
    <t>PC_kk_022</t>
  </si>
  <si>
    <t>Войцехівська Ольга Степанівна</t>
  </si>
  <si>
    <t>PC_kk_023</t>
  </si>
  <si>
    <t>Волошко Ліана</t>
  </si>
  <si>
    <t>PC_kk_024</t>
  </si>
  <si>
    <t>Воронецька Ірина</t>
  </si>
  <si>
    <t>PC_kk_025</t>
  </si>
  <si>
    <t>Габрієлян Інна</t>
  </si>
  <si>
    <t>PC_kk_026</t>
  </si>
  <si>
    <t>Гавриленко Анна</t>
  </si>
  <si>
    <t>PC_kk_027</t>
  </si>
  <si>
    <t>Гайдаєнко-Сохан Тетяна Миколаївна</t>
  </si>
  <si>
    <t>PC_kk_028</t>
  </si>
  <si>
    <t>Гайдуков Роман</t>
  </si>
  <si>
    <t>PC_kk_029</t>
  </si>
  <si>
    <t>Галей Світлана Федорівна</t>
  </si>
  <si>
    <t>PC_kk_030</t>
  </si>
  <si>
    <t>Галич Наталія Михайлівна</t>
  </si>
  <si>
    <t>PC_kk_031</t>
  </si>
  <si>
    <t>Гарбуз Тетяна</t>
  </si>
  <si>
    <t>PC_kk_032</t>
  </si>
  <si>
    <t>Гвоздецька Оксана Сергіївна</t>
  </si>
  <si>
    <t>PC_kk_033</t>
  </si>
  <si>
    <t>Гетьман Марина</t>
  </si>
  <si>
    <t>PC_kk_034</t>
  </si>
  <si>
    <t>Глуцька Оксана Євгеніївна</t>
  </si>
  <si>
    <t>PC_kk_035</t>
  </si>
  <si>
    <t>Годунко Марія Сергіївна</t>
  </si>
  <si>
    <t>PC_kk_036</t>
  </si>
  <si>
    <t>Гоженко Вікторія Володимирівна</t>
  </si>
  <si>
    <t>PC_kk_037</t>
  </si>
  <si>
    <t>Горбачова Дар'я Михайлівна</t>
  </si>
  <si>
    <t>PC_kk_038</t>
  </si>
  <si>
    <t>Гордієнко Світлана</t>
  </si>
  <si>
    <t>PC_kk_039</t>
  </si>
  <si>
    <t>Горовенко Оксана Анатоліївна</t>
  </si>
  <si>
    <t>PC_kk_040</t>
  </si>
  <si>
    <t>Гранда Олена Валеріївна</t>
  </si>
  <si>
    <t>PC_kk_041</t>
  </si>
  <si>
    <t>Григоренко Маргарита Володимирівна</t>
  </si>
  <si>
    <t>PC_kk_042</t>
  </si>
  <si>
    <t>Григорова Вікторія Петрівна</t>
  </si>
  <si>
    <t>PC_kk_043</t>
  </si>
  <si>
    <t>Гриценко Сніжана Віталіївна</t>
  </si>
  <si>
    <t>PC_kk_044</t>
  </si>
  <si>
    <t>Гузіна Олена Федорівна</t>
  </si>
  <si>
    <t>PC_kk_045</t>
  </si>
  <si>
    <t>Дар'я Яремчук</t>
  </si>
  <si>
    <t>PC_kk_046</t>
  </si>
  <si>
    <t>Демчук Тетяна Михайлівна</t>
  </si>
  <si>
    <t>PC_kk_047</t>
  </si>
  <si>
    <t>Дирда Валентина</t>
  </si>
  <si>
    <t>PC_kk_048</t>
  </si>
  <si>
    <t>Довгопол Марина Іванівна</t>
  </si>
  <si>
    <t>PC_kk_049</t>
  </si>
  <si>
    <t>Дорохова Наталія Анатоліївна</t>
  </si>
  <si>
    <t>PC_kk_050</t>
  </si>
  <si>
    <t>Дяченко Вікторія</t>
  </si>
  <si>
    <t>PC_kk_051</t>
  </si>
  <si>
    <t>Єрмоленко Богдана Миколаївна</t>
  </si>
  <si>
    <t>PC_kk_052</t>
  </si>
  <si>
    <t>Єфименко Вікторія Валеріївна</t>
  </si>
  <si>
    <t>PC_kk_053</t>
  </si>
  <si>
    <t>Жданова Ганна Леонідівна</t>
  </si>
  <si>
    <t>PC_kk_054</t>
  </si>
  <si>
    <t>Жирова Вікторія</t>
  </si>
  <si>
    <t>PC_kk_055</t>
  </si>
  <si>
    <t>Жорняк Наталія</t>
  </si>
  <si>
    <t>PC_kk_056</t>
  </si>
  <si>
    <t>Журавльова Дарина</t>
  </si>
  <si>
    <t>PC_kk_057</t>
  </si>
  <si>
    <t>Закривидорога Андрій Миколайович</t>
  </si>
  <si>
    <t>PC_kk_058</t>
  </si>
  <si>
    <t>Заозьорова Світлана</t>
  </si>
  <si>
    <t>PC_kk_059</t>
  </si>
  <si>
    <t>Звєрєва Марія</t>
  </si>
  <si>
    <t>PC_kk_060</t>
  </si>
  <si>
    <t>Зінченко Олександра Петрівна</t>
  </si>
  <si>
    <t>PC_kk_061</t>
  </si>
  <si>
    <t>Зубанова Тетяна</t>
  </si>
  <si>
    <t>PC_kk_062</t>
  </si>
  <si>
    <t>Зубко Ірина Олександрівна</t>
  </si>
  <si>
    <t>PC_kk_063</t>
  </si>
  <si>
    <t>Зубрєва Світлана Миколаїївна</t>
  </si>
  <si>
    <t>PC_kk_064</t>
  </si>
  <si>
    <t>Ібішова-Мельник Надія</t>
  </si>
  <si>
    <t>PC_kk_065</t>
  </si>
  <si>
    <t>Іващенко Інеса</t>
  </si>
  <si>
    <t>PC_kk_066</t>
  </si>
  <si>
    <t>Калініченко Валентина Олексіївна</t>
  </si>
  <si>
    <t>PC_kk_067</t>
  </si>
  <si>
    <t>Каплун Діана</t>
  </si>
  <si>
    <t>PC_kk_068</t>
  </si>
  <si>
    <t>Кармазіна Тетяна Вікторівна</t>
  </si>
  <si>
    <t>PC_kk_069</t>
  </si>
  <si>
    <t>Карпова Олена Анатоліївна</t>
  </si>
  <si>
    <t>PC_kk_070</t>
  </si>
  <si>
    <t>Каспрішина Світлана Миколаївна</t>
  </si>
  <si>
    <t>PC_kk_071</t>
  </si>
  <si>
    <t>Келеп Олена Миколаївна</t>
  </si>
  <si>
    <t>PC_kk_072</t>
  </si>
  <si>
    <t>Киричок Юлія Станіславівна</t>
  </si>
  <si>
    <t>PC_kk_073</t>
  </si>
  <si>
    <t>Кисельова Олеся Борисівна</t>
  </si>
  <si>
    <t>PC_kk_074</t>
  </si>
  <si>
    <t>Кисіль Катерина Михайлівна</t>
  </si>
  <si>
    <t>PC_kk_075</t>
  </si>
  <si>
    <t>Кисіль Олена Олександрівна</t>
  </si>
  <si>
    <t>PC_kk_076</t>
  </si>
  <si>
    <t>Кіпренко Юлія Вікторівна</t>
  </si>
  <si>
    <t>PC_kk_077</t>
  </si>
  <si>
    <t>Клешніна Марія</t>
  </si>
  <si>
    <t>PC_kk_078</t>
  </si>
  <si>
    <t>Ключник Марія</t>
  </si>
  <si>
    <t>PC_kk_079</t>
  </si>
  <si>
    <t>Коваленко Вікторія</t>
  </si>
  <si>
    <t>PC_kk_080</t>
  </si>
  <si>
    <t>Коваленко Інна Ігорівна</t>
  </si>
  <si>
    <t>PC_kk_081</t>
  </si>
  <si>
    <t>Коваленко Лариса</t>
  </si>
  <si>
    <t>PC_kk_082</t>
  </si>
  <si>
    <t>Коваленко Тетяна Валентинівна</t>
  </si>
  <si>
    <t>PC_kk_083</t>
  </si>
  <si>
    <t>Колесніченко Ірина Михайлівна</t>
  </si>
  <si>
    <t>PC_kk_084</t>
  </si>
  <si>
    <t>Колісник Марина</t>
  </si>
  <si>
    <t>PC_kk_085</t>
  </si>
  <si>
    <t>Костіна Наталя Миколаївна</t>
  </si>
  <si>
    <t>PC_kk_086</t>
  </si>
  <si>
    <t>Котляренко Людмила Іванівна</t>
  </si>
  <si>
    <t>PC_kk_087</t>
  </si>
  <si>
    <t>Кравченко Оксана</t>
  </si>
  <si>
    <t>PC_kk_088</t>
  </si>
  <si>
    <t>Кривіцька Валентина</t>
  </si>
  <si>
    <t>PC_kk_089</t>
  </si>
  <si>
    <t>Крижановська Світлана Віталіївна</t>
  </si>
  <si>
    <t>PC_kk_090</t>
  </si>
  <si>
    <t>Крохмалюк Марія</t>
  </si>
  <si>
    <t>PC_kk_091</t>
  </si>
  <si>
    <t>Круць Яна Анатоліівна</t>
  </si>
  <si>
    <t>PC_kk_092</t>
  </si>
  <si>
    <t>Кулінченко Ольга Леонідівна</t>
  </si>
  <si>
    <t>PC_kk_093</t>
  </si>
  <si>
    <t>Купіна Оксана</t>
  </si>
  <si>
    <t>PC_kk_094</t>
  </si>
  <si>
    <t>Курганнікова Ольга Олександрівна</t>
  </si>
  <si>
    <t>PC_kk_095</t>
  </si>
  <si>
    <t>Курусь Вікторія Станіславівна</t>
  </si>
  <si>
    <t>PC_kk_096</t>
  </si>
  <si>
    <t>Левіна Ольга</t>
  </si>
  <si>
    <t>PC_kk_097</t>
  </si>
  <si>
    <t>Леденьова Ірина</t>
  </si>
  <si>
    <t>PC_kk_098</t>
  </si>
  <si>
    <t>Лєдок Марина</t>
  </si>
  <si>
    <t>PC_kk_099</t>
  </si>
  <si>
    <t>Лимар Дарʼя Олексіївна</t>
  </si>
  <si>
    <t>PC_kk_100</t>
  </si>
  <si>
    <t>ЛОБОЙКО Тетяна</t>
  </si>
  <si>
    <t>PC_kk_101</t>
  </si>
  <si>
    <t>Лобойко Юлія Сергіївна</t>
  </si>
  <si>
    <t>PC_kk_102</t>
  </si>
  <si>
    <t>Лозинська Галина</t>
  </si>
  <si>
    <t>PC_kk_103</t>
  </si>
  <si>
    <t>Лопатюк Тетяна Іванівна</t>
  </si>
  <si>
    <t>PC_kk_104</t>
  </si>
  <si>
    <t>Лошак Альона Владиславівна</t>
  </si>
  <si>
    <t>PC_kk_105</t>
  </si>
  <si>
    <t>Лук'яненко Катерина Степанівна</t>
  </si>
  <si>
    <t>PC_kk_106</t>
  </si>
  <si>
    <t>Лучішина Юлія Петрівна</t>
  </si>
  <si>
    <t>PC_kk_107</t>
  </si>
  <si>
    <t>Любима Наталія Михайлівна</t>
  </si>
  <si>
    <t>PC_kk_108</t>
  </si>
  <si>
    <t>Максимчук Ірина</t>
  </si>
  <si>
    <t>PC_kk_109</t>
  </si>
  <si>
    <t>Малець Тетяна Іванівна</t>
  </si>
  <si>
    <t>PC_kk_110</t>
  </si>
  <si>
    <t>Малиновська Дар'я Михайлівна</t>
  </si>
  <si>
    <t>PC_kk_111</t>
  </si>
  <si>
    <t>Маренкова Ольга</t>
  </si>
  <si>
    <t>PC_kk_112</t>
  </si>
  <si>
    <t>Марченко Оксана Євгенівна</t>
  </si>
  <si>
    <t>PC_kk_113</t>
  </si>
  <si>
    <t>Масляна Тетяна Миколаївна</t>
  </si>
  <si>
    <t>PC_kk_114</t>
  </si>
  <si>
    <t>Матвієнко Олександра</t>
  </si>
  <si>
    <t>PC_kk_115</t>
  </si>
  <si>
    <t>Матюха Альона Андріївна</t>
  </si>
  <si>
    <t>PC_kk_116</t>
  </si>
  <si>
    <t>Медвідь Наталя</t>
  </si>
  <si>
    <t>PC_kk_117</t>
  </si>
  <si>
    <t>Мизь Юлія</t>
  </si>
  <si>
    <t>PC_kk_118</t>
  </si>
  <si>
    <t>Микитей Ольга Михайлівна</t>
  </si>
  <si>
    <t>PC_kk_119</t>
  </si>
  <si>
    <t>Микитенко Ірина Валентинівна</t>
  </si>
  <si>
    <t>PC_kk_120</t>
  </si>
  <si>
    <t>Мирошниченко Ольга</t>
  </si>
  <si>
    <t>PC_kk_121</t>
  </si>
  <si>
    <t>Мірошник Алла Сергіївна</t>
  </si>
  <si>
    <t>PC_kk_122</t>
  </si>
  <si>
    <t>Мірошник Наталія Олександрівна</t>
  </si>
  <si>
    <t>PC_kk_123</t>
  </si>
  <si>
    <t>Міхєєва Любов Миколаївна</t>
  </si>
  <si>
    <t>PC_kk_124</t>
  </si>
  <si>
    <t>Мочалова Лілія Євгеніївна</t>
  </si>
  <si>
    <t>PC_kk_125</t>
  </si>
  <si>
    <t>Наталія Бик</t>
  </si>
  <si>
    <t>PC_kk_126</t>
  </si>
  <si>
    <t>Невенкіна Ганна</t>
  </si>
  <si>
    <t>PC_kk_127</t>
  </si>
  <si>
    <t>Недьошева Людмила Миколаївна</t>
  </si>
  <si>
    <t>PC_kk_128</t>
  </si>
  <si>
    <t>Нечепоренко Марія</t>
  </si>
  <si>
    <t>PC_kk_129</t>
  </si>
  <si>
    <t>Носач Оксана Олександрівна</t>
  </si>
  <si>
    <t>PC_kk_130</t>
  </si>
  <si>
    <t>Олександр ТКАЧЕНКО</t>
  </si>
  <si>
    <t>PC_kk_131</t>
  </si>
  <si>
    <t>Орлова Ганна</t>
  </si>
  <si>
    <t>PC_kk_132</t>
  </si>
  <si>
    <t>Осика Юлія Юріївна</t>
  </si>
  <si>
    <t>PC_kk_133</t>
  </si>
  <si>
    <t>Остапенко Олена</t>
  </si>
  <si>
    <t>PC_kk_134</t>
  </si>
  <si>
    <t>Павленко Олена</t>
  </si>
  <si>
    <t>PC_kk_135</t>
  </si>
  <si>
    <t>Павліченко Людмила Миколаївна</t>
  </si>
  <si>
    <t>PC_kk_136</t>
  </si>
  <si>
    <t>Пастух Ірина</t>
  </si>
  <si>
    <t>PC_kk_137</t>
  </si>
  <si>
    <t>Перова Тетяна Володимирівна</t>
  </si>
  <si>
    <t>PC_kk_138</t>
  </si>
  <si>
    <t>Петришин Наталія</t>
  </si>
  <si>
    <t>PC_kk_139</t>
  </si>
  <si>
    <t>Петришин Юлія Миколаївна</t>
  </si>
  <si>
    <t>PC_kk_140</t>
  </si>
  <si>
    <t>Печериця Наталія Михайлівна</t>
  </si>
  <si>
    <t>PC_kk_141</t>
  </si>
  <si>
    <t>Пінчук Анастасія</t>
  </si>
  <si>
    <t>PC_kk_142</t>
  </si>
  <si>
    <t>Побідинська Юлія Миколаївна</t>
  </si>
  <si>
    <t>PC_kk_143</t>
  </si>
  <si>
    <t>Полтавець Тетяна</t>
  </si>
  <si>
    <t>PC_kk_144</t>
  </si>
  <si>
    <t>Пономар Тетяна Вікторівна</t>
  </si>
  <si>
    <t>PC_kk_145</t>
  </si>
  <si>
    <t>Пономаренко Світлана</t>
  </si>
  <si>
    <t>PC_kk_146</t>
  </si>
  <si>
    <t>Приймак Олена</t>
  </si>
  <si>
    <t>PC_kk_147</t>
  </si>
  <si>
    <t>Приступа Марія Іванівна</t>
  </si>
  <si>
    <t>PC_kk_148</t>
  </si>
  <si>
    <t>Прокопенко Альона</t>
  </si>
  <si>
    <t>PC_kk_149</t>
  </si>
  <si>
    <t>Пропой Оксана Іванівна</t>
  </si>
  <si>
    <t>PC_kk_150</t>
  </si>
  <si>
    <t>Пурей Тетяна Альбертівна</t>
  </si>
  <si>
    <t>PC_kk_151</t>
  </si>
  <si>
    <t>Радецька Юлія</t>
  </si>
  <si>
    <t>PC_kk_152</t>
  </si>
  <si>
    <t>Ракобовчук Ірина Миколаївна</t>
  </si>
  <si>
    <t>PC_kk_153</t>
  </si>
  <si>
    <t>Рего Мар'яна</t>
  </si>
  <si>
    <t>PC_kk_154</t>
  </si>
  <si>
    <t>Ренгач Катерина</t>
  </si>
  <si>
    <t>PC_kk_155</t>
  </si>
  <si>
    <t>Рижова Руслана Вікторівна</t>
  </si>
  <si>
    <t>PC_kk_156</t>
  </si>
  <si>
    <t>Роганов Максим</t>
  </si>
  <si>
    <t>PC_kk_157</t>
  </si>
  <si>
    <t>Роман Тетяна</t>
  </si>
  <si>
    <t>PC_kk_158</t>
  </si>
  <si>
    <t>Руденко Павліна Йосипівна</t>
  </si>
  <si>
    <t>PC_kk_159</t>
  </si>
  <si>
    <t>Рябченко Дмитро Васильович</t>
  </si>
  <si>
    <t>PC_kk_160</t>
  </si>
  <si>
    <t>Сазонова Лідія Михайлівна</t>
  </si>
  <si>
    <t>PC_kk_161</t>
  </si>
  <si>
    <t>Сазонова Олександра Сергіївна</t>
  </si>
  <si>
    <t>PC_kk_162</t>
  </si>
  <si>
    <t>Сальтевська Тетяна Володимирівна</t>
  </si>
  <si>
    <t>PC_kk_163</t>
  </si>
  <si>
    <t>Сапецька Галина Володимирівна</t>
  </si>
  <si>
    <t>PC_kk_164</t>
  </si>
  <si>
    <t>Семенюк Інна Юріївна</t>
  </si>
  <si>
    <t>PC_kk_165</t>
  </si>
  <si>
    <t>Сидорова Ганна Володимирівна</t>
  </si>
  <si>
    <t>PC_kk_166</t>
  </si>
  <si>
    <t>Сипко Марина</t>
  </si>
  <si>
    <t>PC_kk_167</t>
  </si>
  <si>
    <t>Сиромятнікова Людмила Арнольдівна</t>
  </si>
  <si>
    <t>PC_kk_168</t>
  </si>
  <si>
    <t>Сімон Олена Леонтіївна</t>
  </si>
  <si>
    <t>PC_kk_169</t>
  </si>
  <si>
    <t>Скачкова Ольга Вікторівна</t>
  </si>
  <si>
    <t>PC_kk_170</t>
  </si>
  <si>
    <t>Скригун Оксана Адамівна</t>
  </si>
  <si>
    <t>PC_kk_171</t>
  </si>
  <si>
    <t>Скубій Любов Сергіївна</t>
  </si>
  <si>
    <t>PC_kk_172</t>
  </si>
  <si>
    <t>Славчева Оксана</t>
  </si>
  <si>
    <t>PC_kk_173</t>
  </si>
  <si>
    <t>Смолянінова Катерина</t>
  </si>
  <si>
    <t>PC_kk_174</t>
  </si>
  <si>
    <t>Сокур Альбіна</t>
  </si>
  <si>
    <t>PC_kk_175</t>
  </si>
  <si>
    <t>Сопьянник Олексій</t>
  </si>
  <si>
    <t>PC_kk_176</t>
  </si>
  <si>
    <t>Сороколат Світлана</t>
  </si>
  <si>
    <t>PC_kk_177</t>
  </si>
  <si>
    <t>Старовойт Олена Віталіївна</t>
  </si>
  <si>
    <t>PC_kk_178</t>
  </si>
  <si>
    <t>Стеценко Ольга</t>
  </si>
  <si>
    <t>PC_kk_179</t>
  </si>
  <si>
    <t>Татаренкова Вікторія Анатоліївна</t>
  </si>
  <si>
    <t>PC_kk_180</t>
  </si>
  <si>
    <t>Тетяна Ткач</t>
  </si>
  <si>
    <t>PC_kk_181</t>
  </si>
  <si>
    <t>Тимошенко Наталія Олексіївна</t>
  </si>
  <si>
    <t>PC_kk_182</t>
  </si>
  <si>
    <t>Тимошенко Ольга</t>
  </si>
  <si>
    <t>PC_kk_183</t>
  </si>
  <si>
    <t>Тинчерова Людмила Петрівна</t>
  </si>
  <si>
    <t>PC_kk_184</t>
  </si>
  <si>
    <t>Тіхова Єлизавета Володимирівна</t>
  </si>
  <si>
    <t>PC_kk_185</t>
  </si>
  <si>
    <t>Ткаченко Інна Василівна</t>
  </si>
  <si>
    <t>PC_kk_186</t>
  </si>
  <si>
    <t>Товстуха Анна</t>
  </si>
  <si>
    <t>PC_kk_187</t>
  </si>
  <si>
    <t>Трофімова Ганна</t>
  </si>
  <si>
    <t>PC_kk_188</t>
  </si>
  <si>
    <t>Трусій Ірина</t>
  </si>
  <si>
    <t>PC_kk_189</t>
  </si>
  <si>
    <t>Тютюнник Ганна Андріївна</t>
  </si>
  <si>
    <t>PC_kk_190</t>
  </si>
  <si>
    <t>Усатий Віктор Сергійович</t>
  </si>
  <si>
    <t>PC_kk_191</t>
  </si>
  <si>
    <t>Фалєєва Світлана Костянтинівна</t>
  </si>
  <si>
    <t>PC_kk_192</t>
  </si>
  <si>
    <t>Федченко Мар’яна</t>
  </si>
  <si>
    <t>PC_kk_193</t>
  </si>
  <si>
    <t>Федчик Наталія Геннадіївна</t>
  </si>
  <si>
    <t>PC_kk_194</t>
  </si>
  <si>
    <t>Хміль Наталія</t>
  </si>
  <si>
    <t>PC_kk_195</t>
  </si>
  <si>
    <t>Ходій Діана Олексіївна</t>
  </si>
  <si>
    <t>PC_kk_196</t>
  </si>
  <si>
    <t>Цапкова Ольга Іванівна</t>
  </si>
  <si>
    <t>PC_kk_197</t>
  </si>
  <si>
    <t>Циганчук Олена</t>
  </si>
  <si>
    <t>PC_kk_198</t>
  </si>
  <si>
    <t>Цюпка Вікторія</t>
  </si>
  <si>
    <t>PC_kk_199</t>
  </si>
  <si>
    <t xml:space="preserve">Чебан Уляни Василівни </t>
  </si>
  <si>
    <t>PC_kk_200</t>
  </si>
  <si>
    <t>Ченцова Карина</t>
  </si>
  <si>
    <t>PC_kk_201</t>
  </si>
  <si>
    <t>Чернега Інна Василівна</t>
  </si>
  <si>
    <t>PC_kk_202</t>
  </si>
  <si>
    <t>Чиж Ірина</t>
  </si>
  <si>
    <t>PC_kk_203</t>
  </si>
  <si>
    <t>Чувпило Дмитро Сергійович</t>
  </si>
  <si>
    <t>PC_kk_204</t>
  </si>
  <si>
    <t>Чучаєва Вікторія Василівна</t>
  </si>
  <si>
    <t>PC_kk_205</t>
  </si>
  <si>
    <t>Шварьова Ірина</t>
  </si>
  <si>
    <t>PC_kk_206</t>
  </si>
  <si>
    <t>Шестопал Олена Анатоліївна</t>
  </si>
  <si>
    <t>PC_kk_207</t>
  </si>
  <si>
    <t>Шикула Наталя Григорівна</t>
  </si>
  <si>
    <t>PC_kk_208</t>
  </si>
  <si>
    <t>Шульган Любов Іванівна</t>
  </si>
  <si>
    <t>PC_kk_209</t>
  </si>
  <si>
    <t>Щербак Ірина Володимирівна</t>
  </si>
  <si>
    <t>PC_kk_210</t>
  </si>
  <si>
    <t>Щербакова Наталія</t>
  </si>
  <si>
    <t>PC_kk_211</t>
  </si>
  <si>
    <t>Ярошик Любов</t>
  </si>
  <si>
    <t>PC_kk_212</t>
  </si>
  <si>
    <t>Ярощук Ніна Іванівна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</si>
</sst>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alan.bank.gov.ua/get-user-certificate/21qoiozfuKfTFQcgfU-4" TargetMode="External"/><Relationship Id="rId21" Type="http://schemas.openxmlformats.org/officeDocument/2006/relationships/hyperlink" Target="https://talan.bank.gov.ua/get-user-certificate/21qoiBG_7mtDr_aSKcYk" TargetMode="External"/><Relationship Id="rId42" Type="http://schemas.openxmlformats.org/officeDocument/2006/relationships/hyperlink" Target="https://talan.bank.gov.ua/get-user-certificate/21qoi6f7TWOIGOPHKSCV" TargetMode="External"/><Relationship Id="rId63" Type="http://schemas.openxmlformats.org/officeDocument/2006/relationships/hyperlink" Target="https://talan.bank.gov.ua/get-user-certificate/21qoiBDwTdUFgSeaUEwJ" TargetMode="External"/><Relationship Id="rId84" Type="http://schemas.openxmlformats.org/officeDocument/2006/relationships/hyperlink" Target="https://talan.bank.gov.ua/get-user-certificate/21qoitOVrx3bYisvLkY1" TargetMode="External"/><Relationship Id="rId138" Type="http://schemas.openxmlformats.org/officeDocument/2006/relationships/hyperlink" Target="https://talan.bank.gov.ua/get-user-certificate/21qoitATmEO3rdCDMZSK" TargetMode="External"/><Relationship Id="rId159" Type="http://schemas.openxmlformats.org/officeDocument/2006/relationships/hyperlink" Target="https://talan.bank.gov.ua/get-user-certificate/21qoiOM2CL8J3NhHbkp_" TargetMode="External"/><Relationship Id="rId170" Type="http://schemas.openxmlformats.org/officeDocument/2006/relationships/hyperlink" Target="https://talan.bank.gov.ua/get-user-certificate/21qoi5FDFnX-safxW66f" TargetMode="External"/><Relationship Id="rId191" Type="http://schemas.openxmlformats.org/officeDocument/2006/relationships/hyperlink" Target="https://talan.bank.gov.ua/get-user-certificate/21qoi_kAevG3LPZbl61s" TargetMode="External"/><Relationship Id="rId205" Type="http://schemas.openxmlformats.org/officeDocument/2006/relationships/hyperlink" Target="https://talan.bank.gov.ua/get-user-certificate/21qoigg4ldJfQ6ZGsh-g" TargetMode="External"/><Relationship Id="rId107" Type="http://schemas.openxmlformats.org/officeDocument/2006/relationships/hyperlink" Target="https://talan.bank.gov.ua/get-user-certificate/21qoiUuCv2tP98tr3LUE" TargetMode="External"/><Relationship Id="rId11" Type="http://schemas.openxmlformats.org/officeDocument/2006/relationships/hyperlink" Target="https://talan.bank.gov.ua/get-user-certificate/21qoiav5mbcLSs9souHv" TargetMode="External"/><Relationship Id="rId32" Type="http://schemas.openxmlformats.org/officeDocument/2006/relationships/hyperlink" Target="https://talan.bank.gov.ua/get-user-certificate/21qoiHC9JWr_va5DKJxQ" TargetMode="External"/><Relationship Id="rId53" Type="http://schemas.openxmlformats.org/officeDocument/2006/relationships/hyperlink" Target="https://talan.bank.gov.ua/get-user-certificate/21qoivMJDuSUR7Ymn14b" TargetMode="External"/><Relationship Id="rId74" Type="http://schemas.openxmlformats.org/officeDocument/2006/relationships/hyperlink" Target="https://talan.bank.gov.ua/get-user-certificate/21qoi329M7hMdDv8uyhK" TargetMode="External"/><Relationship Id="rId128" Type="http://schemas.openxmlformats.org/officeDocument/2006/relationships/hyperlink" Target="https://talan.bank.gov.ua/get-user-certificate/21qoi7HjXTU6VJ188f7v" TargetMode="External"/><Relationship Id="rId149" Type="http://schemas.openxmlformats.org/officeDocument/2006/relationships/hyperlink" Target="https://talan.bank.gov.ua/get-user-certificate/21qoiK1XUqdqDO8OeYu7" TargetMode="External"/><Relationship Id="rId5" Type="http://schemas.openxmlformats.org/officeDocument/2006/relationships/hyperlink" Target="https://talan.bank.gov.ua/get-user-certificate/21qoi0ge_VLjQveYJqUZ" TargetMode="External"/><Relationship Id="rId95" Type="http://schemas.openxmlformats.org/officeDocument/2006/relationships/hyperlink" Target="https://talan.bank.gov.ua/get-user-certificate/21qoiEyciGrLiejNlYll" TargetMode="External"/><Relationship Id="rId160" Type="http://schemas.openxmlformats.org/officeDocument/2006/relationships/hyperlink" Target="https://talan.bank.gov.ua/get-user-certificate/21qoiJeHzx8roodlRx3O" TargetMode="External"/><Relationship Id="rId181" Type="http://schemas.openxmlformats.org/officeDocument/2006/relationships/hyperlink" Target="https://talan.bank.gov.ua/get-user-certificate/21qoir-AUBBq8XSPY33N" TargetMode="External"/><Relationship Id="rId22" Type="http://schemas.openxmlformats.org/officeDocument/2006/relationships/hyperlink" Target="https://talan.bank.gov.ua/get-user-certificate/21qoi4yC35XgCoySQ8vc" TargetMode="External"/><Relationship Id="rId43" Type="http://schemas.openxmlformats.org/officeDocument/2006/relationships/hyperlink" Target="https://talan.bank.gov.ua/get-user-certificate/21qoimpSzKNmlP6D1jd5" TargetMode="External"/><Relationship Id="rId64" Type="http://schemas.openxmlformats.org/officeDocument/2006/relationships/hyperlink" Target="https://talan.bank.gov.ua/get-user-certificate/21qoiRivcFG4rCHo1dpw" TargetMode="External"/><Relationship Id="rId118" Type="http://schemas.openxmlformats.org/officeDocument/2006/relationships/hyperlink" Target="https://talan.bank.gov.ua/get-user-certificate/21qoiG5dsomUrUp3fkI8" TargetMode="External"/><Relationship Id="rId139" Type="http://schemas.openxmlformats.org/officeDocument/2006/relationships/hyperlink" Target="https://talan.bank.gov.ua/get-user-certificate/21qoiY4IagdcbeLB2FXA" TargetMode="External"/><Relationship Id="rId85" Type="http://schemas.openxmlformats.org/officeDocument/2006/relationships/hyperlink" Target="https://talan.bank.gov.ua/get-user-certificate/21qoik9btspN1yy4pR6t" TargetMode="External"/><Relationship Id="rId150" Type="http://schemas.openxmlformats.org/officeDocument/2006/relationships/hyperlink" Target="https://talan.bank.gov.ua/get-user-certificate/21qoiWkxl3j9HnIzXPId" TargetMode="External"/><Relationship Id="rId171" Type="http://schemas.openxmlformats.org/officeDocument/2006/relationships/hyperlink" Target="https://talan.bank.gov.ua/get-user-certificate/21qoiV33EO_CG-I4Mcul" TargetMode="External"/><Relationship Id="rId192" Type="http://schemas.openxmlformats.org/officeDocument/2006/relationships/hyperlink" Target="https://talan.bank.gov.ua/get-user-certificate/21qoir6qm5Gc0lvH4ev5" TargetMode="External"/><Relationship Id="rId206" Type="http://schemas.openxmlformats.org/officeDocument/2006/relationships/hyperlink" Target="https://talan.bank.gov.ua/get-user-certificate/21qoiUHRUZvAk59aLwqC" TargetMode="External"/><Relationship Id="rId12" Type="http://schemas.openxmlformats.org/officeDocument/2006/relationships/hyperlink" Target="https://talan.bank.gov.ua/get-user-certificate/21qoidfbemS7tdWHclV-" TargetMode="External"/><Relationship Id="rId33" Type="http://schemas.openxmlformats.org/officeDocument/2006/relationships/hyperlink" Target="https://talan.bank.gov.ua/get-user-certificate/21qoiwtSiwvksz2sxAFi" TargetMode="External"/><Relationship Id="rId108" Type="http://schemas.openxmlformats.org/officeDocument/2006/relationships/hyperlink" Target="https://talan.bank.gov.ua/get-user-certificate/21qoi-2A2LCXHSFctyul" TargetMode="External"/><Relationship Id="rId129" Type="http://schemas.openxmlformats.org/officeDocument/2006/relationships/hyperlink" Target="https://talan.bank.gov.ua/get-user-certificate/21qoiy3PxtORZiCospHS" TargetMode="External"/><Relationship Id="rId54" Type="http://schemas.openxmlformats.org/officeDocument/2006/relationships/hyperlink" Target="https://talan.bank.gov.ua/get-user-certificate/21qoik-mzUwtxfVCdqjz" TargetMode="External"/><Relationship Id="rId75" Type="http://schemas.openxmlformats.org/officeDocument/2006/relationships/hyperlink" Target="https://talan.bank.gov.ua/get-user-certificate/21qoi7SScugsYfq6M1sD" TargetMode="External"/><Relationship Id="rId96" Type="http://schemas.openxmlformats.org/officeDocument/2006/relationships/hyperlink" Target="https://talan.bank.gov.ua/get-user-certificate/21qoivOWbVnrF7_H4xex" TargetMode="External"/><Relationship Id="rId140" Type="http://schemas.openxmlformats.org/officeDocument/2006/relationships/hyperlink" Target="https://talan.bank.gov.ua/get-user-certificate/21qoi_gsbF3S_Oql_T1C" TargetMode="External"/><Relationship Id="rId161" Type="http://schemas.openxmlformats.org/officeDocument/2006/relationships/hyperlink" Target="https://talan.bank.gov.ua/get-user-certificate/21qoiCixg0kBC7z-rmDM" TargetMode="External"/><Relationship Id="rId182" Type="http://schemas.openxmlformats.org/officeDocument/2006/relationships/hyperlink" Target="https://talan.bank.gov.ua/get-user-certificate/21qoi9ubYTEx1KcMCVVT" TargetMode="External"/><Relationship Id="rId6" Type="http://schemas.openxmlformats.org/officeDocument/2006/relationships/hyperlink" Target="https://talan.bank.gov.ua/get-user-certificate/21qoi-X5sc6mgPD_QeKj" TargetMode="External"/><Relationship Id="rId23" Type="http://schemas.openxmlformats.org/officeDocument/2006/relationships/hyperlink" Target="https://talan.bank.gov.ua/get-user-certificate/21qoihaqJvHhvzB8mxRw" TargetMode="External"/><Relationship Id="rId119" Type="http://schemas.openxmlformats.org/officeDocument/2006/relationships/hyperlink" Target="https://talan.bank.gov.ua/get-user-certificate/21qoiLmgyiNw8-yDJkDm" TargetMode="External"/><Relationship Id="rId44" Type="http://schemas.openxmlformats.org/officeDocument/2006/relationships/hyperlink" Target="https://talan.bank.gov.ua/get-user-certificate/21qoisl_hQt6NaKcYfGN" TargetMode="External"/><Relationship Id="rId65" Type="http://schemas.openxmlformats.org/officeDocument/2006/relationships/hyperlink" Target="https://talan.bank.gov.ua/get-user-certificate/21qoiYxpPVlrQj6z0KYv" TargetMode="External"/><Relationship Id="rId86" Type="http://schemas.openxmlformats.org/officeDocument/2006/relationships/hyperlink" Target="https://talan.bank.gov.ua/get-user-certificate/21qoiiWBALZZ8At8tfH8" TargetMode="External"/><Relationship Id="rId130" Type="http://schemas.openxmlformats.org/officeDocument/2006/relationships/hyperlink" Target="https://talan.bank.gov.ua/get-user-certificate/21qoix-ci2UdlaM9ubX4" TargetMode="External"/><Relationship Id="rId151" Type="http://schemas.openxmlformats.org/officeDocument/2006/relationships/hyperlink" Target="https://talan.bank.gov.ua/get-user-certificate/21qoi6jhePYN6Mpx7DkJ" TargetMode="External"/><Relationship Id="rId172" Type="http://schemas.openxmlformats.org/officeDocument/2006/relationships/hyperlink" Target="https://talan.bank.gov.ua/get-user-certificate/21qoiKC_YSrPF3mefhV7" TargetMode="External"/><Relationship Id="rId193" Type="http://schemas.openxmlformats.org/officeDocument/2006/relationships/hyperlink" Target="https://talan.bank.gov.ua/get-user-certificate/21qoiSRHlMfKA6Pu7kCm" TargetMode="External"/><Relationship Id="rId207" Type="http://schemas.openxmlformats.org/officeDocument/2006/relationships/hyperlink" Target="https://talan.bank.gov.ua/get-user-certificate/21qoixRf922tCgYOWLOu" TargetMode="External"/><Relationship Id="rId13" Type="http://schemas.openxmlformats.org/officeDocument/2006/relationships/hyperlink" Target="https://talan.bank.gov.ua/get-user-certificate/21qoi6VjvP15Ie22aR41" TargetMode="External"/><Relationship Id="rId109" Type="http://schemas.openxmlformats.org/officeDocument/2006/relationships/hyperlink" Target="https://talan.bank.gov.ua/get-user-certificate/21qoiWrA9KbYOCblQin4" TargetMode="External"/><Relationship Id="rId34" Type="http://schemas.openxmlformats.org/officeDocument/2006/relationships/hyperlink" Target="https://talan.bank.gov.ua/get-user-certificate/21qoiuE6vxlbmwmXs1xb" TargetMode="External"/><Relationship Id="rId55" Type="http://schemas.openxmlformats.org/officeDocument/2006/relationships/hyperlink" Target="https://talan.bank.gov.ua/get-user-certificate/21qoivbtdbDm5RcecGPm" TargetMode="External"/><Relationship Id="rId76" Type="http://schemas.openxmlformats.org/officeDocument/2006/relationships/hyperlink" Target="https://talan.bank.gov.ua/get-user-certificate/21qoiGB9_vUAMOpgo_xG" TargetMode="External"/><Relationship Id="rId97" Type="http://schemas.openxmlformats.org/officeDocument/2006/relationships/hyperlink" Target="https://talan.bank.gov.ua/get-user-certificate/21qoiiLCW3c8WtKgzQBV" TargetMode="External"/><Relationship Id="rId120" Type="http://schemas.openxmlformats.org/officeDocument/2006/relationships/hyperlink" Target="https://talan.bank.gov.ua/get-user-certificate/21qoiIQNtIE9qzZXU0M7" TargetMode="External"/><Relationship Id="rId141" Type="http://schemas.openxmlformats.org/officeDocument/2006/relationships/hyperlink" Target="https://talan.bank.gov.ua/get-user-certificate/21qoiWsBAD3kZYzuhgUX" TargetMode="External"/><Relationship Id="rId7" Type="http://schemas.openxmlformats.org/officeDocument/2006/relationships/hyperlink" Target="https://talan.bank.gov.ua/get-user-certificate/21qoiKQo0KRYXNjHU2Wg" TargetMode="External"/><Relationship Id="rId162" Type="http://schemas.openxmlformats.org/officeDocument/2006/relationships/hyperlink" Target="https://talan.bank.gov.ua/get-user-certificate/21qoi48KZckeTrBvHk7d" TargetMode="External"/><Relationship Id="rId183" Type="http://schemas.openxmlformats.org/officeDocument/2006/relationships/hyperlink" Target="https://talan.bank.gov.ua/get-user-certificate/21qoip5pxSUGYRxpcc3p" TargetMode="External"/><Relationship Id="rId24" Type="http://schemas.openxmlformats.org/officeDocument/2006/relationships/hyperlink" Target="https://talan.bank.gov.ua/get-user-certificate/21qoig8xsfCvd4hDc8LJ" TargetMode="External"/><Relationship Id="rId45" Type="http://schemas.openxmlformats.org/officeDocument/2006/relationships/hyperlink" Target="https://talan.bank.gov.ua/get-user-certificate/21qoiS2UMD2RbygyNY7I" TargetMode="External"/><Relationship Id="rId66" Type="http://schemas.openxmlformats.org/officeDocument/2006/relationships/hyperlink" Target="https://talan.bank.gov.ua/get-user-certificate/21qoiyK6VIurgRX6Aydu" TargetMode="External"/><Relationship Id="rId87" Type="http://schemas.openxmlformats.org/officeDocument/2006/relationships/hyperlink" Target="https://talan.bank.gov.ua/get-user-certificate/21qoiLPEZJqsxCu3eQvH" TargetMode="External"/><Relationship Id="rId110" Type="http://schemas.openxmlformats.org/officeDocument/2006/relationships/hyperlink" Target="https://talan.bank.gov.ua/get-user-certificate/21qoiiYRxTxNI9dHrfbu" TargetMode="External"/><Relationship Id="rId131" Type="http://schemas.openxmlformats.org/officeDocument/2006/relationships/hyperlink" Target="https://talan.bank.gov.ua/get-user-certificate/21qoiQunA8ZqYkw1EDdZ" TargetMode="External"/><Relationship Id="rId61" Type="http://schemas.openxmlformats.org/officeDocument/2006/relationships/hyperlink" Target="https://talan.bank.gov.ua/get-user-certificate/21qoizS5uJdgNfxcpR4t" TargetMode="External"/><Relationship Id="rId82" Type="http://schemas.openxmlformats.org/officeDocument/2006/relationships/hyperlink" Target="https://talan.bank.gov.ua/get-user-certificate/21qoibxRJR8krpiHTGOv" TargetMode="External"/><Relationship Id="rId152" Type="http://schemas.openxmlformats.org/officeDocument/2006/relationships/hyperlink" Target="https://talan.bank.gov.ua/get-user-certificate/21qoijrGDhaM3etunxkP" TargetMode="External"/><Relationship Id="rId173" Type="http://schemas.openxmlformats.org/officeDocument/2006/relationships/hyperlink" Target="https://talan.bank.gov.ua/get-user-certificate/21qoieU1v73i2qBXFCsr" TargetMode="External"/><Relationship Id="rId194" Type="http://schemas.openxmlformats.org/officeDocument/2006/relationships/hyperlink" Target="https://talan.bank.gov.ua/get-user-certificate/21qoi_5xbVv-RKQKrtyI" TargetMode="External"/><Relationship Id="rId199" Type="http://schemas.openxmlformats.org/officeDocument/2006/relationships/hyperlink" Target="https://talan.bank.gov.ua/get-user-certificate/21qoiQUl9EV29P1ODSll" TargetMode="External"/><Relationship Id="rId203" Type="http://schemas.openxmlformats.org/officeDocument/2006/relationships/hyperlink" Target="https://talan.bank.gov.ua/get-user-certificate/21qois9gatgOGe_wZSfd" TargetMode="External"/><Relationship Id="rId208" Type="http://schemas.openxmlformats.org/officeDocument/2006/relationships/hyperlink" Target="https://talan.bank.gov.ua/get-user-certificate/21qoiUWpoeXorXoffOvO" TargetMode="External"/><Relationship Id="rId19" Type="http://schemas.openxmlformats.org/officeDocument/2006/relationships/hyperlink" Target="https://talan.bank.gov.ua/get-user-certificate/21qoiZTHXJxRdhmkayo2" TargetMode="External"/><Relationship Id="rId14" Type="http://schemas.openxmlformats.org/officeDocument/2006/relationships/hyperlink" Target="https://talan.bank.gov.ua/get-user-certificate/21qoiKT_nMwJDxDsNJ4Q" TargetMode="External"/><Relationship Id="rId30" Type="http://schemas.openxmlformats.org/officeDocument/2006/relationships/hyperlink" Target="https://talan.bank.gov.ua/get-user-certificate/21qoiZzDpAdllurc8YFX" TargetMode="External"/><Relationship Id="rId35" Type="http://schemas.openxmlformats.org/officeDocument/2006/relationships/hyperlink" Target="https://talan.bank.gov.ua/get-user-certificate/21qoiaD81cXnuPD0Tb7z" TargetMode="External"/><Relationship Id="rId56" Type="http://schemas.openxmlformats.org/officeDocument/2006/relationships/hyperlink" Target="https://talan.bank.gov.ua/get-user-certificate/21qoiJjYEH0qa6emVdXr" TargetMode="External"/><Relationship Id="rId77" Type="http://schemas.openxmlformats.org/officeDocument/2006/relationships/hyperlink" Target="https://talan.bank.gov.ua/get-user-certificate/21qoiaJkUJaQXaq5MQoY" TargetMode="External"/><Relationship Id="rId100" Type="http://schemas.openxmlformats.org/officeDocument/2006/relationships/hyperlink" Target="https://talan.bank.gov.ua/get-user-certificate/21qoiC5y_OrBZgMY3Y4q" TargetMode="External"/><Relationship Id="rId105" Type="http://schemas.openxmlformats.org/officeDocument/2006/relationships/hyperlink" Target="https://talan.bank.gov.ua/get-user-certificate/21qoicjV-sXG4crImBE_" TargetMode="External"/><Relationship Id="rId126" Type="http://schemas.openxmlformats.org/officeDocument/2006/relationships/hyperlink" Target="https://talan.bank.gov.ua/get-user-certificate/21qoiGgZzt_UCseGe6r6" TargetMode="External"/><Relationship Id="rId147" Type="http://schemas.openxmlformats.org/officeDocument/2006/relationships/hyperlink" Target="https://talan.bank.gov.ua/get-user-certificate/21qois3J6b_SwYW0dok7" TargetMode="External"/><Relationship Id="rId168" Type="http://schemas.openxmlformats.org/officeDocument/2006/relationships/hyperlink" Target="https://talan.bank.gov.ua/get-user-certificate/21qoiq83pmEmEl_efljF" TargetMode="External"/><Relationship Id="rId8" Type="http://schemas.openxmlformats.org/officeDocument/2006/relationships/hyperlink" Target="https://talan.bank.gov.ua/get-user-certificate/21qoicMkFon1dLLKTDFC" TargetMode="External"/><Relationship Id="rId51" Type="http://schemas.openxmlformats.org/officeDocument/2006/relationships/hyperlink" Target="https://talan.bank.gov.ua/get-user-certificate/21qoinqsxvmJZLJzIUXv" TargetMode="External"/><Relationship Id="rId72" Type="http://schemas.openxmlformats.org/officeDocument/2006/relationships/hyperlink" Target="https://talan.bank.gov.ua/get-user-certificate/21qoi_88VgwSQVj4_xKw" TargetMode="External"/><Relationship Id="rId93" Type="http://schemas.openxmlformats.org/officeDocument/2006/relationships/hyperlink" Target="https://talan.bank.gov.ua/get-user-certificate/21qoiJeGFHM4z4OFV9hy" TargetMode="External"/><Relationship Id="rId98" Type="http://schemas.openxmlformats.org/officeDocument/2006/relationships/hyperlink" Target="https://talan.bank.gov.ua/get-user-certificate/21qoiSmAIn0MxFznBfBK" TargetMode="External"/><Relationship Id="rId121" Type="http://schemas.openxmlformats.org/officeDocument/2006/relationships/hyperlink" Target="https://talan.bank.gov.ua/get-user-certificate/21qoitfQlcAR731VrMjJ" TargetMode="External"/><Relationship Id="rId142" Type="http://schemas.openxmlformats.org/officeDocument/2006/relationships/hyperlink" Target="https://talan.bank.gov.ua/get-user-certificate/21qoia1nqaRBGqOSLtHk" TargetMode="External"/><Relationship Id="rId163" Type="http://schemas.openxmlformats.org/officeDocument/2006/relationships/hyperlink" Target="https://talan.bank.gov.ua/get-user-certificate/21qoijiAWkleLrdliBhM" TargetMode="External"/><Relationship Id="rId184" Type="http://schemas.openxmlformats.org/officeDocument/2006/relationships/hyperlink" Target="https://talan.bank.gov.ua/get-user-certificate/21qoi25vLpiuM7YbUsQX" TargetMode="External"/><Relationship Id="rId189" Type="http://schemas.openxmlformats.org/officeDocument/2006/relationships/hyperlink" Target="https://talan.bank.gov.ua/get-user-certificate/21qoi3mZjMELPuD_MwjX" TargetMode="External"/><Relationship Id="rId3" Type="http://schemas.openxmlformats.org/officeDocument/2006/relationships/hyperlink" Target="https://talan.bank.gov.ua/get-user-certificate/21qoiWF5KljDaugrJzGm" TargetMode="External"/><Relationship Id="rId25" Type="http://schemas.openxmlformats.org/officeDocument/2006/relationships/hyperlink" Target="https://talan.bank.gov.ua/get-user-certificate/21qoi0k6UzmJU5khks7X" TargetMode="External"/><Relationship Id="rId46" Type="http://schemas.openxmlformats.org/officeDocument/2006/relationships/hyperlink" Target="https://talan.bank.gov.ua/get-user-certificate/21qoiOipbEDmg0y6g-mY" TargetMode="External"/><Relationship Id="rId67" Type="http://schemas.openxmlformats.org/officeDocument/2006/relationships/hyperlink" Target="https://talan.bank.gov.ua/get-user-certificate/21qoiRqn4nrWAWQvJ9Cb" TargetMode="External"/><Relationship Id="rId116" Type="http://schemas.openxmlformats.org/officeDocument/2006/relationships/hyperlink" Target="https://talan.bank.gov.ua/get-user-certificate/21qoiNzRFjVMWs7QfbK4" TargetMode="External"/><Relationship Id="rId137" Type="http://schemas.openxmlformats.org/officeDocument/2006/relationships/hyperlink" Target="https://talan.bank.gov.ua/get-user-certificate/21qoiemeow75wu6upNNH" TargetMode="External"/><Relationship Id="rId158" Type="http://schemas.openxmlformats.org/officeDocument/2006/relationships/hyperlink" Target="https://talan.bank.gov.ua/get-user-certificate/21qoiVLSxY9k61tCvsbf" TargetMode="External"/><Relationship Id="rId20" Type="http://schemas.openxmlformats.org/officeDocument/2006/relationships/hyperlink" Target="https://talan.bank.gov.ua/get-user-certificate/21qoiGzCMs2C_piqe8Ph" TargetMode="External"/><Relationship Id="rId41" Type="http://schemas.openxmlformats.org/officeDocument/2006/relationships/hyperlink" Target="https://talan.bank.gov.ua/get-user-certificate/21qoitn2deVsndMPEL6I" TargetMode="External"/><Relationship Id="rId62" Type="http://schemas.openxmlformats.org/officeDocument/2006/relationships/hyperlink" Target="https://talan.bank.gov.ua/get-user-certificate/21qoib5MBEzDyJWbIUze" TargetMode="External"/><Relationship Id="rId83" Type="http://schemas.openxmlformats.org/officeDocument/2006/relationships/hyperlink" Target="https://talan.bank.gov.ua/get-user-certificate/21qoiRynTMWdeqfh4dIk" TargetMode="External"/><Relationship Id="rId88" Type="http://schemas.openxmlformats.org/officeDocument/2006/relationships/hyperlink" Target="https://talan.bank.gov.ua/get-user-certificate/21qoifUx1cuELDtIia6R" TargetMode="External"/><Relationship Id="rId111" Type="http://schemas.openxmlformats.org/officeDocument/2006/relationships/hyperlink" Target="https://talan.bank.gov.ua/get-user-certificate/21qoiWtgphXPhjH8urDF" TargetMode="External"/><Relationship Id="rId132" Type="http://schemas.openxmlformats.org/officeDocument/2006/relationships/hyperlink" Target="https://talan.bank.gov.ua/get-user-certificate/21qoi5OLaZt162aZudGQ" TargetMode="External"/><Relationship Id="rId153" Type="http://schemas.openxmlformats.org/officeDocument/2006/relationships/hyperlink" Target="https://talan.bank.gov.ua/get-user-certificate/21qoi5YvZXEF3L0xM-d4" TargetMode="External"/><Relationship Id="rId174" Type="http://schemas.openxmlformats.org/officeDocument/2006/relationships/hyperlink" Target="https://talan.bank.gov.ua/get-user-certificate/21qoirW_sxWpiHsr8tXz" TargetMode="External"/><Relationship Id="rId179" Type="http://schemas.openxmlformats.org/officeDocument/2006/relationships/hyperlink" Target="https://talan.bank.gov.ua/get-user-certificate/21qoiDFEF3nYL6-qcI79" TargetMode="External"/><Relationship Id="rId195" Type="http://schemas.openxmlformats.org/officeDocument/2006/relationships/hyperlink" Target="https://talan.bank.gov.ua/get-user-certificate/21qoimxR5Qe2kdb0_-gY" TargetMode="External"/><Relationship Id="rId209" Type="http://schemas.openxmlformats.org/officeDocument/2006/relationships/hyperlink" Target="https://talan.bank.gov.ua/get-user-certificate/21qoibt_fPznrKEshdie" TargetMode="External"/><Relationship Id="rId190" Type="http://schemas.openxmlformats.org/officeDocument/2006/relationships/hyperlink" Target="https://talan.bank.gov.ua/get-user-certificate/21qoiDkLVfXTPQPoKyAf" TargetMode="External"/><Relationship Id="rId204" Type="http://schemas.openxmlformats.org/officeDocument/2006/relationships/hyperlink" Target="https://talan.bank.gov.ua/get-user-certificate/21qoio-gB404bX1dFf14" TargetMode="External"/><Relationship Id="rId15" Type="http://schemas.openxmlformats.org/officeDocument/2006/relationships/hyperlink" Target="https://talan.bank.gov.ua/get-user-certificate/21qoixZm4SkZo0xwU_1U" TargetMode="External"/><Relationship Id="rId36" Type="http://schemas.openxmlformats.org/officeDocument/2006/relationships/hyperlink" Target="https://talan.bank.gov.ua/get-user-certificate/21qoiw8q9cSw2LG4tZfW" TargetMode="External"/><Relationship Id="rId57" Type="http://schemas.openxmlformats.org/officeDocument/2006/relationships/hyperlink" Target="https://talan.bank.gov.ua/get-user-certificate/21qoidIlowXnsmlpRGBc" TargetMode="External"/><Relationship Id="rId106" Type="http://schemas.openxmlformats.org/officeDocument/2006/relationships/hyperlink" Target="https://talan.bank.gov.ua/get-user-certificate/21qoilU4AS1RtZ6BUEHN" TargetMode="External"/><Relationship Id="rId127" Type="http://schemas.openxmlformats.org/officeDocument/2006/relationships/hyperlink" Target="https://talan.bank.gov.ua/get-user-certificate/21qoi4bMNJhXc-gN8WQh" TargetMode="External"/><Relationship Id="rId10" Type="http://schemas.openxmlformats.org/officeDocument/2006/relationships/hyperlink" Target="https://talan.bank.gov.ua/get-user-certificate/21qoifRA1wXr28Euegqh" TargetMode="External"/><Relationship Id="rId31" Type="http://schemas.openxmlformats.org/officeDocument/2006/relationships/hyperlink" Target="https://talan.bank.gov.ua/get-user-certificate/21qoi97pe-4GAveZVKH3" TargetMode="External"/><Relationship Id="rId52" Type="http://schemas.openxmlformats.org/officeDocument/2006/relationships/hyperlink" Target="https://talan.bank.gov.ua/get-user-certificate/21qoixebXgIFOCuAO7sS" TargetMode="External"/><Relationship Id="rId73" Type="http://schemas.openxmlformats.org/officeDocument/2006/relationships/hyperlink" Target="https://talan.bank.gov.ua/get-user-certificate/21qoiVnHdx9eoU0j-XKW" TargetMode="External"/><Relationship Id="rId78" Type="http://schemas.openxmlformats.org/officeDocument/2006/relationships/hyperlink" Target="https://talan.bank.gov.ua/get-user-certificate/21qoi8k9vXjpBtmGaQyp" TargetMode="External"/><Relationship Id="rId94" Type="http://schemas.openxmlformats.org/officeDocument/2006/relationships/hyperlink" Target="https://talan.bank.gov.ua/get-user-certificate/21qoiZp-Fti0EmTY2onV" TargetMode="External"/><Relationship Id="rId99" Type="http://schemas.openxmlformats.org/officeDocument/2006/relationships/hyperlink" Target="https://talan.bank.gov.ua/get-user-certificate/21qoiv45rsI2CKgFoL5-" TargetMode="External"/><Relationship Id="rId101" Type="http://schemas.openxmlformats.org/officeDocument/2006/relationships/hyperlink" Target="https://talan.bank.gov.ua/get-user-certificate/21qoiBOc4o-sLx7ZQAXX" TargetMode="External"/><Relationship Id="rId122" Type="http://schemas.openxmlformats.org/officeDocument/2006/relationships/hyperlink" Target="https://talan.bank.gov.ua/get-user-certificate/21qoikqPhvhEGrf_qE1x" TargetMode="External"/><Relationship Id="rId143" Type="http://schemas.openxmlformats.org/officeDocument/2006/relationships/hyperlink" Target="https://talan.bank.gov.ua/get-user-certificate/21qoi04l_2-PU5mpNUtV" TargetMode="External"/><Relationship Id="rId148" Type="http://schemas.openxmlformats.org/officeDocument/2006/relationships/hyperlink" Target="https://talan.bank.gov.ua/get-user-certificate/21qoiIqhaG3URpKdpX9s" TargetMode="External"/><Relationship Id="rId164" Type="http://schemas.openxmlformats.org/officeDocument/2006/relationships/hyperlink" Target="https://talan.bank.gov.ua/get-user-certificate/21qoiVtFRKOQWziaau02" TargetMode="External"/><Relationship Id="rId169" Type="http://schemas.openxmlformats.org/officeDocument/2006/relationships/hyperlink" Target="https://talan.bank.gov.ua/get-user-certificate/21qoimz0Di-nBNOzE3O8" TargetMode="External"/><Relationship Id="rId185" Type="http://schemas.openxmlformats.org/officeDocument/2006/relationships/hyperlink" Target="https://talan.bank.gov.ua/get-user-certificate/21qoifCfhD0MEj048Rvq" TargetMode="External"/><Relationship Id="rId4" Type="http://schemas.openxmlformats.org/officeDocument/2006/relationships/hyperlink" Target="https://talan.bank.gov.ua/get-user-certificate/21qoi-nn7e8BOLtfyPMv" TargetMode="External"/><Relationship Id="rId9" Type="http://schemas.openxmlformats.org/officeDocument/2006/relationships/hyperlink" Target="https://talan.bank.gov.ua/get-user-certificate/21qoiPaCxluaf2kUeulV" TargetMode="External"/><Relationship Id="rId180" Type="http://schemas.openxmlformats.org/officeDocument/2006/relationships/hyperlink" Target="https://talan.bank.gov.ua/get-user-certificate/21qoiGlN4_YadFQ09RtG" TargetMode="External"/><Relationship Id="rId210" Type="http://schemas.openxmlformats.org/officeDocument/2006/relationships/hyperlink" Target="https://talan.bank.gov.ua/get-user-certificate/21qoiPlYXqW9qBL3C2Qb" TargetMode="External"/><Relationship Id="rId26" Type="http://schemas.openxmlformats.org/officeDocument/2006/relationships/hyperlink" Target="https://talan.bank.gov.ua/get-user-certificate/21qoiJPmoNW6x2O2ETpU" TargetMode="External"/><Relationship Id="rId47" Type="http://schemas.openxmlformats.org/officeDocument/2006/relationships/hyperlink" Target="https://talan.bank.gov.ua/get-user-certificate/21qoiAmhNhB7M57uzs53" TargetMode="External"/><Relationship Id="rId68" Type="http://schemas.openxmlformats.org/officeDocument/2006/relationships/hyperlink" Target="https://talan.bank.gov.ua/get-user-certificate/21qoinZrFcVMDaUarNcV" TargetMode="External"/><Relationship Id="rId89" Type="http://schemas.openxmlformats.org/officeDocument/2006/relationships/hyperlink" Target="https://talan.bank.gov.ua/get-user-certificate/21qoiq5Mu8A_Nr5wHsdm" TargetMode="External"/><Relationship Id="rId112" Type="http://schemas.openxmlformats.org/officeDocument/2006/relationships/hyperlink" Target="https://talan.bank.gov.ua/get-user-certificate/21qoi5xAkAwPmoXTi468" TargetMode="External"/><Relationship Id="rId133" Type="http://schemas.openxmlformats.org/officeDocument/2006/relationships/hyperlink" Target="https://talan.bank.gov.ua/get-user-certificate/21qoimrYUIBcIDzq7WTs" TargetMode="External"/><Relationship Id="rId154" Type="http://schemas.openxmlformats.org/officeDocument/2006/relationships/hyperlink" Target="https://talan.bank.gov.ua/get-user-certificate/21qoi59FwW9Z22SCmQ9d" TargetMode="External"/><Relationship Id="rId175" Type="http://schemas.openxmlformats.org/officeDocument/2006/relationships/hyperlink" Target="https://talan.bank.gov.ua/get-user-certificate/21qoi3KgGcsh2MLkyvZ6" TargetMode="External"/><Relationship Id="rId196" Type="http://schemas.openxmlformats.org/officeDocument/2006/relationships/hyperlink" Target="https://talan.bank.gov.ua/get-user-certificate/21qoidGwuwUsSA3dkJht" TargetMode="External"/><Relationship Id="rId200" Type="http://schemas.openxmlformats.org/officeDocument/2006/relationships/hyperlink" Target="https://talan.bank.gov.ua/get-user-certificate/21qoiSaVIAeZ2GVJmtB2" TargetMode="External"/><Relationship Id="rId16" Type="http://schemas.openxmlformats.org/officeDocument/2006/relationships/hyperlink" Target="https://talan.bank.gov.ua/get-user-certificate/21qoi2vG117HDJ7oY5SG" TargetMode="External"/><Relationship Id="rId37" Type="http://schemas.openxmlformats.org/officeDocument/2006/relationships/hyperlink" Target="https://talan.bank.gov.ua/get-user-certificate/21qoiZy_9gFhSpRR5uz3" TargetMode="External"/><Relationship Id="rId58" Type="http://schemas.openxmlformats.org/officeDocument/2006/relationships/hyperlink" Target="https://talan.bank.gov.ua/get-user-certificate/21qoiy0PxvR4-BbgioXK" TargetMode="External"/><Relationship Id="rId79" Type="http://schemas.openxmlformats.org/officeDocument/2006/relationships/hyperlink" Target="https://talan.bank.gov.ua/get-user-certificate/21qoiq6tzT0vyA1sD5dr" TargetMode="External"/><Relationship Id="rId102" Type="http://schemas.openxmlformats.org/officeDocument/2006/relationships/hyperlink" Target="https://talan.bank.gov.ua/get-user-certificate/21qoixVEESFuOAd6bgMf" TargetMode="External"/><Relationship Id="rId123" Type="http://schemas.openxmlformats.org/officeDocument/2006/relationships/hyperlink" Target="https://talan.bank.gov.ua/get-user-certificate/21qoi0mve1vi9CDBlW5V" TargetMode="External"/><Relationship Id="rId144" Type="http://schemas.openxmlformats.org/officeDocument/2006/relationships/hyperlink" Target="https://talan.bank.gov.ua/get-user-certificate/21qoi2UENCe8l_k1d66J" TargetMode="External"/><Relationship Id="rId90" Type="http://schemas.openxmlformats.org/officeDocument/2006/relationships/hyperlink" Target="https://talan.bank.gov.ua/get-user-certificate/21qoiQanZFYAHiFrOfPO" TargetMode="External"/><Relationship Id="rId165" Type="http://schemas.openxmlformats.org/officeDocument/2006/relationships/hyperlink" Target="https://talan.bank.gov.ua/get-user-certificate/21qoiPujlcT-2aG2yaYY" TargetMode="External"/><Relationship Id="rId186" Type="http://schemas.openxmlformats.org/officeDocument/2006/relationships/hyperlink" Target="https://talan.bank.gov.ua/get-user-certificate/21qoiRoX1GoeiDGSZDye" TargetMode="External"/><Relationship Id="rId211" Type="http://schemas.openxmlformats.org/officeDocument/2006/relationships/hyperlink" Target="https://talan.bank.gov.ua/get-user-certificate/21qoi915aQwMCj1mbhGu" TargetMode="External"/><Relationship Id="rId27" Type="http://schemas.openxmlformats.org/officeDocument/2006/relationships/hyperlink" Target="https://talan.bank.gov.ua/get-user-certificate/21qoiSdy4mGcvC6BfcgP" TargetMode="External"/><Relationship Id="rId48" Type="http://schemas.openxmlformats.org/officeDocument/2006/relationships/hyperlink" Target="https://talan.bank.gov.ua/get-user-certificate/21qoi1Jr_-GnWdRlnWHV" TargetMode="External"/><Relationship Id="rId69" Type="http://schemas.openxmlformats.org/officeDocument/2006/relationships/hyperlink" Target="https://talan.bank.gov.ua/get-user-certificate/21qoijRLFZOg336rp1iu" TargetMode="External"/><Relationship Id="rId113" Type="http://schemas.openxmlformats.org/officeDocument/2006/relationships/hyperlink" Target="https://talan.bank.gov.ua/get-user-certificate/21qoiDXBS-6zbd47Zxos" TargetMode="External"/><Relationship Id="rId134" Type="http://schemas.openxmlformats.org/officeDocument/2006/relationships/hyperlink" Target="https://talan.bank.gov.ua/get-user-certificate/21qoir6DsYOBxF_4VFsQ" TargetMode="External"/><Relationship Id="rId80" Type="http://schemas.openxmlformats.org/officeDocument/2006/relationships/hyperlink" Target="https://talan.bank.gov.ua/get-user-certificate/21qoicnZwfsqnI-KdU1s" TargetMode="External"/><Relationship Id="rId155" Type="http://schemas.openxmlformats.org/officeDocument/2006/relationships/hyperlink" Target="https://talan.bank.gov.ua/get-user-certificate/21qoinQaGAzcm1JWu9u1" TargetMode="External"/><Relationship Id="rId176" Type="http://schemas.openxmlformats.org/officeDocument/2006/relationships/hyperlink" Target="https://talan.bank.gov.ua/get-user-certificate/21qoi6F2YR0ox5m0vnAx" TargetMode="External"/><Relationship Id="rId197" Type="http://schemas.openxmlformats.org/officeDocument/2006/relationships/hyperlink" Target="https://talan.bank.gov.ua/get-user-certificate/21qoirMTodJqak35hLB-" TargetMode="External"/><Relationship Id="rId201" Type="http://schemas.openxmlformats.org/officeDocument/2006/relationships/hyperlink" Target="https://talan.bank.gov.ua/get-user-certificate/21qoiFWja8y2I8dQjM8c" TargetMode="External"/><Relationship Id="rId17" Type="http://schemas.openxmlformats.org/officeDocument/2006/relationships/hyperlink" Target="https://talan.bank.gov.ua/get-user-certificate/21qoily_KPZi7iaHj8IY" TargetMode="External"/><Relationship Id="rId38" Type="http://schemas.openxmlformats.org/officeDocument/2006/relationships/hyperlink" Target="https://talan.bank.gov.ua/get-user-certificate/21qoiPNNlFXtHYlQ66jp" TargetMode="External"/><Relationship Id="rId59" Type="http://schemas.openxmlformats.org/officeDocument/2006/relationships/hyperlink" Target="https://talan.bank.gov.ua/get-user-certificate/21qoiYJFTgCuRWXXrALJ" TargetMode="External"/><Relationship Id="rId103" Type="http://schemas.openxmlformats.org/officeDocument/2006/relationships/hyperlink" Target="https://talan.bank.gov.ua/get-user-certificate/21qoiE2O_3CVlxQhOQc1" TargetMode="External"/><Relationship Id="rId124" Type="http://schemas.openxmlformats.org/officeDocument/2006/relationships/hyperlink" Target="https://talan.bank.gov.ua/get-user-certificate/21qoiuXS6YeemMu8sx5l" TargetMode="External"/><Relationship Id="rId70" Type="http://schemas.openxmlformats.org/officeDocument/2006/relationships/hyperlink" Target="https://talan.bank.gov.ua/get-user-certificate/21qoiYPiE6XL3I0ODE7z" TargetMode="External"/><Relationship Id="rId91" Type="http://schemas.openxmlformats.org/officeDocument/2006/relationships/hyperlink" Target="https://talan.bank.gov.ua/get-user-certificate/21qoitUzNO3K2lffhj0d" TargetMode="External"/><Relationship Id="rId145" Type="http://schemas.openxmlformats.org/officeDocument/2006/relationships/hyperlink" Target="https://talan.bank.gov.ua/get-user-certificate/21qoi-A4xJ-7ssCMF27b" TargetMode="External"/><Relationship Id="rId166" Type="http://schemas.openxmlformats.org/officeDocument/2006/relationships/hyperlink" Target="https://talan.bank.gov.ua/get-user-certificate/21qoiHpKBS-UulSm5MMW" TargetMode="External"/><Relationship Id="rId187" Type="http://schemas.openxmlformats.org/officeDocument/2006/relationships/hyperlink" Target="https://talan.bank.gov.ua/get-user-certificate/21qoi8qSWMwZ4EOu5D3C" TargetMode="External"/><Relationship Id="rId1" Type="http://schemas.openxmlformats.org/officeDocument/2006/relationships/hyperlink" Target="https://talan.bank.gov.ua/get-user-certificate/21qoiCf9HmmtBf_D08F5" TargetMode="External"/><Relationship Id="rId212" Type="http://schemas.openxmlformats.org/officeDocument/2006/relationships/hyperlink" Target="https://talan.bank.gov.ua/get-user-certificate/21qoi0qZhl2NPzsknRoS" TargetMode="External"/><Relationship Id="rId28" Type="http://schemas.openxmlformats.org/officeDocument/2006/relationships/hyperlink" Target="https://talan.bank.gov.ua/get-user-certificate/21qoiJYGBSdYB9daBzLG" TargetMode="External"/><Relationship Id="rId49" Type="http://schemas.openxmlformats.org/officeDocument/2006/relationships/hyperlink" Target="https://talan.bank.gov.ua/get-user-certificate/21qoiY1RrmPW4bLpv9Lh" TargetMode="External"/><Relationship Id="rId114" Type="http://schemas.openxmlformats.org/officeDocument/2006/relationships/hyperlink" Target="https://talan.bank.gov.ua/get-user-certificate/21qoiCMENtXGMJ-Xn50l" TargetMode="External"/><Relationship Id="rId60" Type="http://schemas.openxmlformats.org/officeDocument/2006/relationships/hyperlink" Target="https://talan.bank.gov.ua/get-user-certificate/21qoiLkJgJ8RCg_sr3xD" TargetMode="External"/><Relationship Id="rId81" Type="http://schemas.openxmlformats.org/officeDocument/2006/relationships/hyperlink" Target="https://talan.bank.gov.ua/get-user-certificate/21qoiEf9fwSB-zFODa0d" TargetMode="External"/><Relationship Id="rId135" Type="http://schemas.openxmlformats.org/officeDocument/2006/relationships/hyperlink" Target="https://talan.bank.gov.ua/get-user-certificate/21qoiPgkpWLMkvxVb71u" TargetMode="External"/><Relationship Id="rId156" Type="http://schemas.openxmlformats.org/officeDocument/2006/relationships/hyperlink" Target="https://talan.bank.gov.ua/get-user-certificate/21qoi3HPEEOyxD5Uaz6A" TargetMode="External"/><Relationship Id="rId177" Type="http://schemas.openxmlformats.org/officeDocument/2006/relationships/hyperlink" Target="https://talan.bank.gov.ua/get-user-certificate/21qoidfA4LPnVSTuBHGx" TargetMode="External"/><Relationship Id="rId198" Type="http://schemas.openxmlformats.org/officeDocument/2006/relationships/hyperlink" Target="https://talan.bank.gov.ua/get-user-certificate/21qoiynKhvVwvA3Newdl" TargetMode="External"/><Relationship Id="rId202" Type="http://schemas.openxmlformats.org/officeDocument/2006/relationships/hyperlink" Target="https://talan.bank.gov.ua/get-user-certificate/21qoii36N3-A_cuJc7ES" TargetMode="External"/><Relationship Id="rId18" Type="http://schemas.openxmlformats.org/officeDocument/2006/relationships/hyperlink" Target="https://talan.bank.gov.ua/get-user-certificate/21qoiy7BWHJLkZdvT7C2" TargetMode="External"/><Relationship Id="rId39" Type="http://schemas.openxmlformats.org/officeDocument/2006/relationships/hyperlink" Target="https://talan.bank.gov.ua/get-user-certificate/21qoiU23AzFForWqyUt_" TargetMode="External"/><Relationship Id="rId50" Type="http://schemas.openxmlformats.org/officeDocument/2006/relationships/hyperlink" Target="https://talan.bank.gov.ua/get-user-certificate/21qoiMlQoNchdTUv8uNM" TargetMode="External"/><Relationship Id="rId104" Type="http://schemas.openxmlformats.org/officeDocument/2006/relationships/hyperlink" Target="https://talan.bank.gov.ua/get-user-certificate/21qoiRk__sQflQENhY0K" TargetMode="External"/><Relationship Id="rId125" Type="http://schemas.openxmlformats.org/officeDocument/2006/relationships/hyperlink" Target="https://talan.bank.gov.ua/get-user-certificate/21qoiLZ2ON-v9dEFfrsq" TargetMode="External"/><Relationship Id="rId146" Type="http://schemas.openxmlformats.org/officeDocument/2006/relationships/hyperlink" Target="https://talan.bank.gov.ua/get-user-certificate/21qoieU0y2uNOdpwpfjO" TargetMode="External"/><Relationship Id="rId167" Type="http://schemas.openxmlformats.org/officeDocument/2006/relationships/hyperlink" Target="https://talan.bank.gov.ua/get-user-certificate/21qoiGG81egk_ECqeyed" TargetMode="External"/><Relationship Id="rId188" Type="http://schemas.openxmlformats.org/officeDocument/2006/relationships/hyperlink" Target="https://talan.bank.gov.ua/get-user-certificate/21qoiC0_cYYBOUiKZuJl" TargetMode="External"/><Relationship Id="rId71" Type="http://schemas.openxmlformats.org/officeDocument/2006/relationships/hyperlink" Target="https://talan.bank.gov.ua/get-user-certificate/21qoiZr1kQ_QSbzjzcpI" TargetMode="External"/><Relationship Id="rId92" Type="http://schemas.openxmlformats.org/officeDocument/2006/relationships/hyperlink" Target="https://talan.bank.gov.ua/get-user-certificate/21qoiRnzQcxV3rrrzpkN" TargetMode="External"/><Relationship Id="rId2" Type="http://schemas.openxmlformats.org/officeDocument/2006/relationships/hyperlink" Target="https://talan.bank.gov.ua/get-user-certificate/21qoitE84jA_CN0LrNr4" TargetMode="External"/><Relationship Id="rId29" Type="http://schemas.openxmlformats.org/officeDocument/2006/relationships/hyperlink" Target="https://talan.bank.gov.ua/get-user-certificate/21qoiusfnb4rLlucMrzg" TargetMode="External"/><Relationship Id="rId40" Type="http://schemas.openxmlformats.org/officeDocument/2006/relationships/hyperlink" Target="https://talan.bank.gov.ua/get-user-certificate/21qoi3qoZTbH8qR6M_KH" TargetMode="External"/><Relationship Id="rId115" Type="http://schemas.openxmlformats.org/officeDocument/2006/relationships/hyperlink" Target="https://talan.bank.gov.ua/get-user-certificate/21qoipZaDjq-ALklZEr2" TargetMode="External"/><Relationship Id="rId136" Type="http://schemas.openxmlformats.org/officeDocument/2006/relationships/hyperlink" Target="https://talan.bank.gov.ua/get-user-certificate/21qoicKJct4kscpOQx7E" TargetMode="External"/><Relationship Id="rId157" Type="http://schemas.openxmlformats.org/officeDocument/2006/relationships/hyperlink" Target="https://talan.bank.gov.ua/get-user-certificate/21qoiMsfXqXOzltRYJgB" TargetMode="External"/><Relationship Id="rId178" Type="http://schemas.openxmlformats.org/officeDocument/2006/relationships/hyperlink" Target="https://talan.bank.gov.ua/get-user-certificate/21qoiuYjUiLh063KEZ7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3"/>
  <sheetViews>
    <sheetView tabSelected="1" workbookViewId="0">
      <selection activeCell="D28" sqref="D28"/>
    </sheetView>
  </sheetViews>
  <sheetFormatPr defaultRowHeight="14.4" x14ac:dyDescent="0.3"/>
  <cols>
    <col min="1" max="1" width="14.109375" customWidth="1"/>
    <col min="2" max="2" width="18.109375" customWidth="1"/>
    <col min="3" max="3" width="34.44140625" customWidth="1"/>
    <col min="4" max="4" width="27.44140625" customWidth="1"/>
  </cols>
  <sheetData>
    <row r="1" spans="1:4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t="s">
        <v>4</v>
      </c>
      <c r="B2" t="s">
        <v>5</v>
      </c>
      <c r="C2" t="s">
        <v>6</v>
      </c>
      <c r="D2" t="str">
        <f>HYPERLINK("https://talan.bank.gov.ua/get-user-certificate/21qoiCf9HmmtBf_D08F5","Завантажити сертифікат")</f>
        <v>Завантажити сертифікат</v>
      </c>
    </row>
    <row r="3" spans="1:4" x14ac:dyDescent="0.3">
      <c r="A3" t="s">
        <v>7</v>
      </c>
      <c r="B3" t="s">
        <v>5</v>
      </c>
      <c r="C3" t="s">
        <v>8</v>
      </c>
      <c r="D3" t="str">
        <f>HYPERLINK("https://talan.bank.gov.ua/get-user-certificate/21qoitE84jA_CN0LrNr4","Завантажити сертифікат")</f>
        <v>Завантажити сертифікат</v>
      </c>
    </row>
    <row r="4" spans="1:4" x14ac:dyDescent="0.3">
      <c r="A4" t="s">
        <v>9</v>
      </c>
      <c r="B4" t="s">
        <v>5</v>
      </c>
      <c r="C4" t="s">
        <v>10</v>
      </c>
      <c r="D4" t="str">
        <f>HYPERLINK("https://talan.bank.gov.ua/get-user-certificate/21qoiWF5KljDaugrJzGm","Завантажити сертифікат")</f>
        <v>Завантажити сертифікат</v>
      </c>
    </row>
    <row r="5" spans="1:4" x14ac:dyDescent="0.3">
      <c r="A5" t="s">
        <v>11</v>
      </c>
      <c r="B5" t="s">
        <v>5</v>
      </c>
      <c r="C5" t="s">
        <v>12</v>
      </c>
      <c r="D5" t="str">
        <f>HYPERLINK("https://talan.bank.gov.ua/get-user-certificate/21qoi-nn7e8BOLtfyPMv","Завантажити сертифікат")</f>
        <v>Завантажити сертифікат</v>
      </c>
    </row>
    <row r="6" spans="1:4" x14ac:dyDescent="0.3">
      <c r="A6" t="s">
        <v>13</v>
      </c>
      <c r="B6" t="s">
        <v>5</v>
      </c>
      <c r="C6" t="s">
        <v>14</v>
      </c>
      <c r="D6" t="str">
        <f>HYPERLINK("https://talan.bank.gov.ua/get-user-certificate/21qoi0ge_VLjQveYJqUZ","Завантажити сертифікат")</f>
        <v>Завантажити сертифікат</v>
      </c>
    </row>
    <row r="7" spans="1:4" x14ac:dyDescent="0.3">
      <c r="A7" t="s">
        <v>15</v>
      </c>
      <c r="B7" t="s">
        <v>5</v>
      </c>
      <c r="C7" t="s">
        <v>16</v>
      </c>
      <c r="D7" t="str">
        <f>HYPERLINK("https://talan.bank.gov.ua/get-user-certificate/21qoi-X5sc6mgPD_QeKj","Завантажити сертифікат")</f>
        <v>Завантажити сертифікат</v>
      </c>
    </row>
    <row r="8" spans="1:4" x14ac:dyDescent="0.3">
      <c r="A8" t="s">
        <v>17</v>
      </c>
      <c r="B8" t="s">
        <v>5</v>
      </c>
      <c r="C8" t="s">
        <v>18</v>
      </c>
      <c r="D8" t="str">
        <f>HYPERLINK("https://talan.bank.gov.ua/get-user-certificate/21qoiKQo0KRYXNjHU2Wg","Завантажити сертифікат")</f>
        <v>Завантажити сертифікат</v>
      </c>
    </row>
    <row r="9" spans="1:4" x14ac:dyDescent="0.3">
      <c r="A9" t="s">
        <v>19</v>
      </c>
      <c r="B9" t="s">
        <v>5</v>
      </c>
      <c r="C9" t="s">
        <v>20</v>
      </c>
      <c r="D9" t="str">
        <f>HYPERLINK("https://talan.bank.gov.ua/get-user-certificate/21qoicMkFon1dLLKTDFC","Завантажити сертифікат")</f>
        <v>Завантажити сертифікат</v>
      </c>
    </row>
    <row r="10" spans="1:4" x14ac:dyDescent="0.3">
      <c r="A10" t="s">
        <v>21</v>
      </c>
      <c r="B10" t="s">
        <v>5</v>
      </c>
      <c r="C10" t="s">
        <v>22</v>
      </c>
      <c r="D10" t="str">
        <f>HYPERLINK("https://talan.bank.gov.ua/get-user-certificate/21qoiPaCxluaf2kUeulV","Завантажити сертифікат")</f>
        <v>Завантажити сертифікат</v>
      </c>
    </row>
    <row r="11" spans="1:4" x14ac:dyDescent="0.3">
      <c r="A11" t="s">
        <v>23</v>
      </c>
      <c r="B11" t="s">
        <v>5</v>
      </c>
      <c r="C11" t="s">
        <v>24</v>
      </c>
      <c r="D11" t="str">
        <f>HYPERLINK("https://talan.bank.gov.ua/get-user-certificate/21qoifRA1wXr28Euegqh","Завантажити сертифікат")</f>
        <v>Завантажити сертифікат</v>
      </c>
    </row>
    <row r="12" spans="1:4" x14ac:dyDescent="0.3">
      <c r="A12" t="s">
        <v>25</v>
      </c>
      <c r="B12" t="s">
        <v>5</v>
      </c>
      <c r="C12" t="s">
        <v>26</v>
      </c>
      <c r="D12" t="str">
        <f>HYPERLINK("https://talan.bank.gov.ua/get-user-certificate/21qoiav5mbcLSs9souHv","Завантажити сертифікат")</f>
        <v>Завантажити сертифікат</v>
      </c>
    </row>
    <row r="13" spans="1:4" x14ac:dyDescent="0.3">
      <c r="A13" t="s">
        <v>27</v>
      </c>
      <c r="B13" t="s">
        <v>5</v>
      </c>
      <c r="C13" t="s">
        <v>28</v>
      </c>
      <c r="D13" t="str">
        <f>HYPERLINK("https://talan.bank.gov.ua/get-user-certificate/21qoidfbemS7tdWHclV-","Завантажити сертифікат")</f>
        <v>Завантажити сертифікат</v>
      </c>
    </row>
    <row r="14" spans="1:4" x14ac:dyDescent="0.3">
      <c r="A14" t="s">
        <v>29</v>
      </c>
      <c r="B14" t="s">
        <v>5</v>
      </c>
      <c r="C14" t="s">
        <v>30</v>
      </c>
      <c r="D14" t="str">
        <f>HYPERLINK("https://talan.bank.gov.ua/get-user-certificate/21qoi6VjvP15Ie22aR41","Завантажити сертифікат")</f>
        <v>Завантажити сертифікат</v>
      </c>
    </row>
    <row r="15" spans="1:4" x14ac:dyDescent="0.3">
      <c r="A15" t="s">
        <v>31</v>
      </c>
      <c r="B15" t="s">
        <v>5</v>
      </c>
      <c r="C15" t="s">
        <v>32</v>
      </c>
      <c r="D15" t="str">
        <f>HYPERLINK("https://talan.bank.gov.ua/get-user-certificate/21qoiKT_nMwJDxDsNJ4Q","Завантажити сертифікат")</f>
        <v>Завантажити сертифікат</v>
      </c>
    </row>
    <row r="16" spans="1:4" x14ac:dyDescent="0.3">
      <c r="A16" t="s">
        <v>33</v>
      </c>
      <c r="B16" t="s">
        <v>5</v>
      </c>
      <c r="C16" t="s">
        <v>34</v>
      </c>
      <c r="D16" t="str">
        <f>HYPERLINK("https://talan.bank.gov.ua/get-user-certificate/21qoixZm4SkZo0xwU_1U","Завантажити сертифікат")</f>
        <v>Завантажити сертифікат</v>
      </c>
    </row>
    <row r="17" spans="1:4" x14ac:dyDescent="0.3">
      <c r="A17" t="s">
        <v>35</v>
      </c>
      <c r="B17" t="s">
        <v>5</v>
      </c>
      <c r="C17" t="s">
        <v>36</v>
      </c>
      <c r="D17" t="str">
        <f>HYPERLINK("https://talan.bank.gov.ua/get-user-certificate/21qoi2vG117HDJ7oY5SG","Завантажити сертифікат")</f>
        <v>Завантажити сертифікат</v>
      </c>
    </row>
    <row r="18" spans="1:4" x14ac:dyDescent="0.3">
      <c r="A18" t="s">
        <v>37</v>
      </c>
      <c r="B18" t="s">
        <v>5</v>
      </c>
      <c r="C18" t="s">
        <v>38</v>
      </c>
      <c r="D18" t="str">
        <f>HYPERLINK("https://talan.bank.gov.ua/get-user-certificate/21qoily_KPZi7iaHj8IY","Завантажити сертифікат")</f>
        <v>Завантажити сертифікат</v>
      </c>
    </row>
    <row r="19" spans="1:4" x14ac:dyDescent="0.3">
      <c r="A19" t="s">
        <v>39</v>
      </c>
      <c r="B19" t="s">
        <v>5</v>
      </c>
      <c r="C19" t="s">
        <v>40</v>
      </c>
      <c r="D19" t="str">
        <f>HYPERLINK("https://talan.bank.gov.ua/get-user-certificate/21qoiy7BWHJLkZdvT7C2","Завантажити сертифікат")</f>
        <v>Завантажити сертифікат</v>
      </c>
    </row>
    <row r="20" spans="1:4" x14ac:dyDescent="0.3">
      <c r="A20" t="s">
        <v>41</v>
      </c>
      <c r="B20" t="s">
        <v>5</v>
      </c>
      <c r="C20" t="s">
        <v>42</v>
      </c>
      <c r="D20" t="str">
        <f>HYPERLINK("https://talan.bank.gov.ua/get-user-certificate/21qoiZTHXJxRdhmkayo2","Завантажити сертифікат")</f>
        <v>Завантажити сертифікат</v>
      </c>
    </row>
    <row r="21" spans="1:4" x14ac:dyDescent="0.3">
      <c r="A21" t="s">
        <v>43</v>
      </c>
      <c r="B21" t="s">
        <v>5</v>
      </c>
      <c r="C21" t="s">
        <v>44</v>
      </c>
      <c r="D21" t="str">
        <f>HYPERLINK("https://talan.bank.gov.ua/get-user-certificate/21qoiGzCMs2C_piqe8Ph","Завантажити сертифікат")</f>
        <v>Завантажити сертифікат</v>
      </c>
    </row>
    <row r="22" spans="1:4" x14ac:dyDescent="0.3">
      <c r="A22" t="s">
        <v>45</v>
      </c>
      <c r="B22" t="s">
        <v>5</v>
      </c>
      <c r="C22" t="s">
        <v>46</v>
      </c>
      <c r="D22" t="str">
        <f>HYPERLINK("https://talan.bank.gov.ua/get-user-certificate/21qoiBG_7mtDr_aSKcYk","Завантажити сертифікат")</f>
        <v>Завантажити сертифікат</v>
      </c>
    </row>
    <row r="23" spans="1:4" x14ac:dyDescent="0.3">
      <c r="A23" t="s">
        <v>47</v>
      </c>
      <c r="B23" t="s">
        <v>5</v>
      </c>
      <c r="C23" t="s">
        <v>48</v>
      </c>
      <c r="D23" t="str">
        <f>HYPERLINK("https://talan.bank.gov.ua/get-user-certificate/21qoi4yC35XgCoySQ8vc","Завантажити сертифікат")</f>
        <v>Завантажити сертифікат</v>
      </c>
    </row>
    <row r="24" spans="1:4" x14ac:dyDescent="0.3">
      <c r="A24" t="s">
        <v>49</v>
      </c>
      <c r="B24" t="s">
        <v>5</v>
      </c>
      <c r="C24" t="s">
        <v>50</v>
      </c>
      <c r="D24" t="str">
        <f>HYPERLINK("https://talan.bank.gov.ua/get-user-certificate/21qoihaqJvHhvzB8mxRw","Завантажити сертифікат")</f>
        <v>Завантажити сертифікат</v>
      </c>
    </row>
    <row r="25" spans="1:4" x14ac:dyDescent="0.3">
      <c r="A25" t="s">
        <v>51</v>
      </c>
      <c r="B25" t="s">
        <v>5</v>
      </c>
      <c r="C25" t="s">
        <v>52</v>
      </c>
      <c r="D25" t="str">
        <f>HYPERLINK("https://talan.bank.gov.ua/get-user-certificate/21qoig8xsfCvd4hDc8LJ","Завантажити сертифікат")</f>
        <v>Завантажити сертифікат</v>
      </c>
    </row>
    <row r="26" spans="1:4" x14ac:dyDescent="0.3">
      <c r="A26" t="s">
        <v>53</v>
      </c>
      <c r="B26" t="s">
        <v>5</v>
      </c>
      <c r="C26" t="s">
        <v>54</v>
      </c>
      <c r="D26" t="str">
        <f>HYPERLINK("https://talan.bank.gov.ua/get-user-certificate/21qoi0k6UzmJU5khks7X","Завантажити сертифікат")</f>
        <v>Завантажити сертифікат</v>
      </c>
    </row>
    <row r="27" spans="1:4" x14ac:dyDescent="0.3">
      <c r="A27" t="s">
        <v>55</v>
      </c>
      <c r="B27" t="s">
        <v>5</v>
      </c>
      <c r="C27" t="s">
        <v>56</v>
      </c>
      <c r="D27" t="str">
        <f>HYPERLINK("https://talan.bank.gov.ua/get-user-certificate/21qoiJPmoNW6x2O2ETpU","Завантажити сертифікат")</f>
        <v>Завантажити сертифікат</v>
      </c>
    </row>
    <row r="28" spans="1:4" x14ac:dyDescent="0.3">
      <c r="A28" t="s">
        <v>57</v>
      </c>
      <c r="B28" t="s">
        <v>5</v>
      </c>
      <c r="C28" t="s">
        <v>58</v>
      </c>
      <c r="D28" t="str">
        <f>HYPERLINK("https://talan.bank.gov.ua/get-user-certificate/21qoiSdy4mGcvC6BfcgP","Завантажити сертифікат")</f>
        <v>Завантажити сертифікат</v>
      </c>
    </row>
    <row r="29" spans="1:4" x14ac:dyDescent="0.3">
      <c r="A29" t="s">
        <v>59</v>
      </c>
      <c r="B29" t="s">
        <v>5</v>
      </c>
      <c r="C29" t="s">
        <v>60</v>
      </c>
      <c r="D29" t="str">
        <f>HYPERLINK("https://talan.bank.gov.ua/get-user-certificate/21qoiJYGBSdYB9daBzLG","Завантажити сертифікат")</f>
        <v>Завантажити сертифікат</v>
      </c>
    </row>
    <row r="30" spans="1:4" x14ac:dyDescent="0.3">
      <c r="A30" t="s">
        <v>61</v>
      </c>
      <c r="B30" t="s">
        <v>5</v>
      </c>
      <c r="C30" t="s">
        <v>62</v>
      </c>
      <c r="D30" t="str">
        <f>HYPERLINK("https://talan.bank.gov.ua/get-user-certificate/21qoiusfnb4rLlucMrzg","Завантажити сертифікат")</f>
        <v>Завантажити сертифікат</v>
      </c>
    </row>
    <row r="31" spans="1:4" x14ac:dyDescent="0.3">
      <c r="A31" t="s">
        <v>63</v>
      </c>
      <c r="B31" t="s">
        <v>5</v>
      </c>
      <c r="C31" t="s">
        <v>64</v>
      </c>
      <c r="D31" t="str">
        <f>HYPERLINK("https://talan.bank.gov.ua/get-user-certificate/21qoiZzDpAdllurc8YFX","Завантажити сертифікат")</f>
        <v>Завантажити сертифікат</v>
      </c>
    </row>
    <row r="32" spans="1:4" x14ac:dyDescent="0.3">
      <c r="A32" t="s">
        <v>65</v>
      </c>
      <c r="B32" t="s">
        <v>5</v>
      </c>
      <c r="C32" t="s">
        <v>66</v>
      </c>
      <c r="D32" t="str">
        <f>HYPERLINK("https://talan.bank.gov.ua/get-user-certificate/21qoi97pe-4GAveZVKH3","Завантажити сертифікат")</f>
        <v>Завантажити сертифікат</v>
      </c>
    </row>
    <row r="33" spans="1:4" x14ac:dyDescent="0.3">
      <c r="A33" t="s">
        <v>67</v>
      </c>
      <c r="B33" t="s">
        <v>5</v>
      </c>
      <c r="C33" t="s">
        <v>68</v>
      </c>
      <c r="D33" t="str">
        <f>HYPERLINK("https://talan.bank.gov.ua/get-user-certificate/21qoiHC9JWr_va5DKJxQ","Завантажити сертифікат")</f>
        <v>Завантажити сертифікат</v>
      </c>
    </row>
    <row r="34" spans="1:4" x14ac:dyDescent="0.3">
      <c r="A34" t="s">
        <v>69</v>
      </c>
      <c r="B34" t="s">
        <v>5</v>
      </c>
      <c r="C34" t="s">
        <v>70</v>
      </c>
      <c r="D34" t="str">
        <f>HYPERLINK("https://talan.bank.gov.ua/get-user-certificate/21qoiwtSiwvksz2sxAFi","Завантажити сертифікат")</f>
        <v>Завантажити сертифікат</v>
      </c>
    </row>
    <row r="35" spans="1:4" x14ac:dyDescent="0.3">
      <c r="A35" t="s">
        <v>71</v>
      </c>
      <c r="B35" t="s">
        <v>5</v>
      </c>
      <c r="C35" t="s">
        <v>72</v>
      </c>
      <c r="D35" t="str">
        <f>HYPERLINK("https://talan.bank.gov.ua/get-user-certificate/21qoiuE6vxlbmwmXs1xb","Завантажити сертифікат")</f>
        <v>Завантажити сертифікат</v>
      </c>
    </row>
    <row r="36" spans="1:4" x14ac:dyDescent="0.3">
      <c r="A36" t="s">
        <v>73</v>
      </c>
      <c r="B36" t="s">
        <v>5</v>
      </c>
      <c r="C36" t="s">
        <v>74</v>
      </c>
      <c r="D36" t="str">
        <f>HYPERLINK("https://talan.bank.gov.ua/get-user-certificate/21qoiaD81cXnuPD0Tb7z","Завантажити сертифікат")</f>
        <v>Завантажити сертифікат</v>
      </c>
    </row>
    <row r="37" spans="1:4" x14ac:dyDescent="0.3">
      <c r="A37" t="s">
        <v>75</v>
      </c>
      <c r="B37" t="s">
        <v>5</v>
      </c>
      <c r="C37" t="s">
        <v>76</v>
      </c>
      <c r="D37" t="str">
        <f>HYPERLINK("https://talan.bank.gov.ua/get-user-certificate/21qoiw8q9cSw2LG4tZfW","Завантажити сертифікат")</f>
        <v>Завантажити сертифікат</v>
      </c>
    </row>
    <row r="38" spans="1:4" x14ac:dyDescent="0.3">
      <c r="A38" t="s">
        <v>77</v>
      </c>
      <c r="B38" t="s">
        <v>5</v>
      </c>
      <c r="C38" t="s">
        <v>78</v>
      </c>
      <c r="D38" t="str">
        <f>HYPERLINK("https://talan.bank.gov.ua/get-user-certificate/21qoiZy_9gFhSpRR5uz3","Завантажити сертифікат")</f>
        <v>Завантажити сертифікат</v>
      </c>
    </row>
    <row r="39" spans="1:4" x14ac:dyDescent="0.3">
      <c r="A39" t="s">
        <v>79</v>
      </c>
      <c r="B39" t="s">
        <v>5</v>
      </c>
      <c r="C39" t="s">
        <v>80</v>
      </c>
      <c r="D39" t="str">
        <f>HYPERLINK("https://talan.bank.gov.ua/get-user-certificate/21qoiPNNlFXtHYlQ66jp","Завантажити сертифікат")</f>
        <v>Завантажити сертифікат</v>
      </c>
    </row>
    <row r="40" spans="1:4" x14ac:dyDescent="0.3">
      <c r="A40" t="s">
        <v>81</v>
      </c>
      <c r="B40" t="s">
        <v>5</v>
      </c>
      <c r="C40" t="s">
        <v>82</v>
      </c>
      <c r="D40" t="str">
        <f>HYPERLINK("https://talan.bank.gov.ua/get-user-certificate/21qoiU23AzFForWqyUt_","Завантажити сертифікат")</f>
        <v>Завантажити сертифікат</v>
      </c>
    </row>
    <row r="41" spans="1:4" x14ac:dyDescent="0.3">
      <c r="A41" t="s">
        <v>83</v>
      </c>
      <c r="B41" t="s">
        <v>5</v>
      </c>
      <c r="C41" t="s">
        <v>84</v>
      </c>
      <c r="D41" t="str">
        <f>HYPERLINK("https://talan.bank.gov.ua/get-user-certificate/21qoi3qoZTbH8qR6M_KH","Завантажити сертифікат")</f>
        <v>Завантажити сертифікат</v>
      </c>
    </row>
    <row r="42" spans="1:4" x14ac:dyDescent="0.3">
      <c r="A42" t="s">
        <v>85</v>
      </c>
      <c r="B42" t="s">
        <v>5</v>
      </c>
      <c r="C42" t="s">
        <v>86</v>
      </c>
      <c r="D42" t="str">
        <f>HYPERLINK("https://talan.bank.gov.ua/get-user-certificate/21qoitn2deVsndMPEL6I","Завантажити сертифікат")</f>
        <v>Завантажити сертифікат</v>
      </c>
    </row>
    <row r="43" spans="1:4" x14ac:dyDescent="0.3">
      <c r="A43" t="s">
        <v>87</v>
      </c>
      <c r="B43" t="s">
        <v>5</v>
      </c>
      <c r="C43" t="s">
        <v>88</v>
      </c>
      <c r="D43" t="str">
        <f>HYPERLINK("https://talan.bank.gov.ua/get-user-certificate/21qoi6f7TWOIGOPHKSCV","Завантажити сертифікат")</f>
        <v>Завантажити сертифікат</v>
      </c>
    </row>
    <row r="44" spans="1:4" x14ac:dyDescent="0.3">
      <c r="A44" t="s">
        <v>89</v>
      </c>
      <c r="B44" t="s">
        <v>5</v>
      </c>
      <c r="C44" t="s">
        <v>90</v>
      </c>
      <c r="D44" t="str">
        <f>HYPERLINK("https://talan.bank.gov.ua/get-user-certificate/21qoimpSzKNmlP6D1jd5","Завантажити сертифікат")</f>
        <v>Завантажити сертифікат</v>
      </c>
    </row>
    <row r="45" spans="1:4" x14ac:dyDescent="0.3">
      <c r="A45" t="s">
        <v>91</v>
      </c>
      <c r="B45" t="s">
        <v>5</v>
      </c>
      <c r="C45" t="s">
        <v>92</v>
      </c>
      <c r="D45" t="str">
        <f>HYPERLINK("https://talan.bank.gov.ua/get-user-certificate/21qoisl_hQt6NaKcYfGN","Завантажити сертифікат")</f>
        <v>Завантажити сертифікат</v>
      </c>
    </row>
    <row r="46" spans="1:4" x14ac:dyDescent="0.3">
      <c r="A46" t="s">
        <v>93</v>
      </c>
      <c r="B46" t="s">
        <v>5</v>
      </c>
      <c r="C46" t="s">
        <v>94</v>
      </c>
      <c r="D46" t="str">
        <f>HYPERLINK("https://talan.bank.gov.ua/get-user-certificate/21qoiS2UMD2RbygyNY7I","Завантажити сертифікат")</f>
        <v>Завантажити сертифікат</v>
      </c>
    </row>
    <row r="47" spans="1:4" x14ac:dyDescent="0.3">
      <c r="A47" t="s">
        <v>95</v>
      </c>
      <c r="B47" t="s">
        <v>5</v>
      </c>
      <c r="C47" t="s">
        <v>96</v>
      </c>
      <c r="D47" t="str">
        <f>HYPERLINK("https://talan.bank.gov.ua/get-user-certificate/21qoiOipbEDmg0y6g-mY","Завантажити сертифікат")</f>
        <v>Завантажити сертифікат</v>
      </c>
    </row>
    <row r="48" spans="1:4" x14ac:dyDescent="0.3">
      <c r="A48" t="s">
        <v>97</v>
      </c>
      <c r="B48" t="s">
        <v>5</v>
      </c>
      <c r="C48" t="s">
        <v>98</v>
      </c>
      <c r="D48" t="str">
        <f>HYPERLINK("https://talan.bank.gov.ua/get-user-certificate/21qoiAmhNhB7M57uzs53","Завантажити сертифікат")</f>
        <v>Завантажити сертифікат</v>
      </c>
    </row>
    <row r="49" spans="1:4" x14ac:dyDescent="0.3">
      <c r="A49" t="s">
        <v>99</v>
      </c>
      <c r="B49" t="s">
        <v>5</v>
      </c>
      <c r="C49" t="s">
        <v>100</v>
      </c>
      <c r="D49" t="str">
        <f>HYPERLINK("https://talan.bank.gov.ua/get-user-certificate/21qoi1Jr_-GnWdRlnWHV","Завантажити сертифікат")</f>
        <v>Завантажити сертифікат</v>
      </c>
    </row>
    <row r="50" spans="1:4" x14ac:dyDescent="0.3">
      <c r="A50" t="s">
        <v>101</v>
      </c>
      <c r="B50" t="s">
        <v>5</v>
      </c>
      <c r="C50" t="s">
        <v>102</v>
      </c>
      <c r="D50" t="str">
        <f>HYPERLINK("https://talan.bank.gov.ua/get-user-certificate/21qoiY1RrmPW4bLpv9Lh","Завантажити сертифікат")</f>
        <v>Завантажити сертифікат</v>
      </c>
    </row>
    <row r="51" spans="1:4" x14ac:dyDescent="0.3">
      <c r="A51" t="s">
        <v>103</v>
      </c>
      <c r="B51" t="s">
        <v>5</v>
      </c>
      <c r="C51" t="s">
        <v>104</v>
      </c>
      <c r="D51" t="str">
        <f>HYPERLINK("https://talan.bank.gov.ua/get-user-certificate/21qoiMlQoNchdTUv8uNM","Завантажити сертифікат")</f>
        <v>Завантажити сертифікат</v>
      </c>
    </row>
    <row r="52" spans="1:4" x14ac:dyDescent="0.3">
      <c r="A52" t="s">
        <v>105</v>
      </c>
      <c r="B52" t="s">
        <v>5</v>
      </c>
      <c r="C52" t="s">
        <v>106</v>
      </c>
      <c r="D52" t="str">
        <f>HYPERLINK("https://talan.bank.gov.ua/get-user-certificate/21qoinqsxvmJZLJzIUXv","Завантажити сертифікат")</f>
        <v>Завантажити сертифікат</v>
      </c>
    </row>
    <row r="53" spans="1:4" x14ac:dyDescent="0.3">
      <c r="A53" t="s">
        <v>107</v>
      </c>
      <c r="B53" t="s">
        <v>5</v>
      </c>
      <c r="C53" t="s">
        <v>108</v>
      </c>
      <c r="D53" t="str">
        <f>HYPERLINK("https://talan.bank.gov.ua/get-user-certificate/21qoixebXgIFOCuAO7sS","Завантажити сертифікат")</f>
        <v>Завантажити сертифікат</v>
      </c>
    </row>
    <row r="54" spans="1:4" x14ac:dyDescent="0.3">
      <c r="A54" t="s">
        <v>109</v>
      </c>
      <c r="B54" t="s">
        <v>5</v>
      </c>
      <c r="C54" t="s">
        <v>110</v>
      </c>
      <c r="D54" t="str">
        <f>HYPERLINK("https://talan.bank.gov.ua/get-user-certificate/21qoivMJDuSUR7Ymn14b","Завантажити сертифікат")</f>
        <v>Завантажити сертифікат</v>
      </c>
    </row>
    <row r="55" spans="1:4" x14ac:dyDescent="0.3">
      <c r="A55" t="s">
        <v>111</v>
      </c>
      <c r="B55" t="s">
        <v>5</v>
      </c>
      <c r="C55" t="s">
        <v>112</v>
      </c>
      <c r="D55" t="str">
        <f>HYPERLINK("https://talan.bank.gov.ua/get-user-certificate/21qoik-mzUwtxfVCdqjz","Завантажити сертифікат")</f>
        <v>Завантажити сертифікат</v>
      </c>
    </row>
    <row r="56" spans="1:4" x14ac:dyDescent="0.3">
      <c r="A56" t="s">
        <v>113</v>
      </c>
      <c r="B56" t="s">
        <v>5</v>
      </c>
      <c r="C56" t="s">
        <v>114</v>
      </c>
      <c r="D56" t="str">
        <f>HYPERLINK("https://talan.bank.gov.ua/get-user-certificate/21qoivbtdbDm5RcecGPm","Завантажити сертифікат")</f>
        <v>Завантажити сертифікат</v>
      </c>
    </row>
    <row r="57" spans="1:4" x14ac:dyDescent="0.3">
      <c r="A57" t="s">
        <v>115</v>
      </c>
      <c r="B57" t="s">
        <v>5</v>
      </c>
      <c r="C57" t="s">
        <v>116</v>
      </c>
      <c r="D57" t="str">
        <f>HYPERLINK("https://talan.bank.gov.ua/get-user-certificate/21qoiJjYEH0qa6emVdXr","Завантажити сертифікат")</f>
        <v>Завантажити сертифікат</v>
      </c>
    </row>
    <row r="58" spans="1:4" x14ac:dyDescent="0.3">
      <c r="A58" t="s">
        <v>117</v>
      </c>
      <c r="B58" t="s">
        <v>5</v>
      </c>
      <c r="C58" t="s">
        <v>118</v>
      </c>
      <c r="D58" t="str">
        <f>HYPERLINK("https://talan.bank.gov.ua/get-user-certificate/21qoidIlowXnsmlpRGBc","Завантажити сертифікат")</f>
        <v>Завантажити сертифікат</v>
      </c>
    </row>
    <row r="59" spans="1:4" x14ac:dyDescent="0.3">
      <c r="A59" t="s">
        <v>119</v>
      </c>
      <c r="B59" t="s">
        <v>5</v>
      </c>
      <c r="C59" t="s">
        <v>120</v>
      </c>
      <c r="D59" t="str">
        <f>HYPERLINK("https://talan.bank.gov.ua/get-user-certificate/21qoiy0PxvR4-BbgioXK","Завантажити сертифікат")</f>
        <v>Завантажити сертифікат</v>
      </c>
    </row>
    <row r="60" spans="1:4" x14ac:dyDescent="0.3">
      <c r="A60" t="s">
        <v>121</v>
      </c>
      <c r="B60" t="s">
        <v>5</v>
      </c>
      <c r="C60" t="s">
        <v>122</v>
      </c>
      <c r="D60" t="str">
        <f>HYPERLINK("https://talan.bank.gov.ua/get-user-certificate/21qoiYJFTgCuRWXXrALJ","Завантажити сертифікат")</f>
        <v>Завантажити сертифікат</v>
      </c>
    </row>
    <row r="61" spans="1:4" x14ac:dyDescent="0.3">
      <c r="A61" t="s">
        <v>123</v>
      </c>
      <c r="B61" t="s">
        <v>5</v>
      </c>
      <c r="C61" t="s">
        <v>124</v>
      </c>
      <c r="D61" t="str">
        <f>HYPERLINK("https://talan.bank.gov.ua/get-user-certificate/21qoiLkJgJ8RCg_sr3xD","Завантажити сертифікат")</f>
        <v>Завантажити сертифікат</v>
      </c>
    </row>
    <row r="62" spans="1:4" x14ac:dyDescent="0.3">
      <c r="A62" t="s">
        <v>125</v>
      </c>
      <c r="B62" t="s">
        <v>5</v>
      </c>
      <c r="C62" t="s">
        <v>126</v>
      </c>
      <c r="D62" t="str">
        <f>HYPERLINK("https://talan.bank.gov.ua/get-user-certificate/21qoizS5uJdgNfxcpR4t","Завантажити сертифікат")</f>
        <v>Завантажити сертифікат</v>
      </c>
    </row>
    <row r="63" spans="1:4" x14ac:dyDescent="0.3">
      <c r="A63" t="s">
        <v>127</v>
      </c>
      <c r="B63" t="s">
        <v>5</v>
      </c>
      <c r="C63" t="s">
        <v>128</v>
      </c>
      <c r="D63" t="str">
        <f>HYPERLINK("https://talan.bank.gov.ua/get-user-certificate/21qoib5MBEzDyJWbIUze","Завантажити сертифікат")</f>
        <v>Завантажити сертифікат</v>
      </c>
    </row>
    <row r="64" spans="1:4" x14ac:dyDescent="0.3">
      <c r="A64" t="s">
        <v>129</v>
      </c>
      <c r="B64" t="s">
        <v>5</v>
      </c>
      <c r="C64" t="s">
        <v>130</v>
      </c>
      <c r="D64" t="str">
        <f>HYPERLINK("https://talan.bank.gov.ua/get-user-certificate/21qoiBDwTdUFgSeaUEwJ","Завантажити сертифікат")</f>
        <v>Завантажити сертифікат</v>
      </c>
    </row>
    <row r="65" spans="1:4" x14ac:dyDescent="0.3">
      <c r="A65" t="s">
        <v>131</v>
      </c>
      <c r="B65" t="s">
        <v>5</v>
      </c>
      <c r="C65" t="s">
        <v>132</v>
      </c>
      <c r="D65" t="str">
        <f>HYPERLINK("https://talan.bank.gov.ua/get-user-certificate/21qoiRivcFG4rCHo1dpw","Завантажити сертифікат")</f>
        <v>Завантажити сертифікат</v>
      </c>
    </row>
    <row r="66" spans="1:4" x14ac:dyDescent="0.3">
      <c r="A66" t="s">
        <v>133</v>
      </c>
      <c r="B66" t="s">
        <v>5</v>
      </c>
      <c r="C66" t="s">
        <v>134</v>
      </c>
      <c r="D66" t="str">
        <f>HYPERLINK("https://talan.bank.gov.ua/get-user-certificate/21qoiYxpPVlrQj6z0KYv","Завантажити сертифікат")</f>
        <v>Завантажити сертифікат</v>
      </c>
    </row>
    <row r="67" spans="1:4" x14ac:dyDescent="0.3">
      <c r="A67" t="s">
        <v>135</v>
      </c>
      <c r="B67" t="s">
        <v>5</v>
      </c>
      <c r="C67" t="s">
        <v>136</v>
      </c>
      <c r="D67" t="str">
        <f>HYPERLINK("https://talan.bank.gov.ua/get-user-certificate/21qoiyK6VIurgRX6Aydu","Завантажити сертифікат")</f>
        <v>Завантажити сертифікат</v>
      </c>
    </row>
    <row r="68" spans="1:4" x14ac:dyDescent="0.3">
      <c r="A68" t="s">
        <v>137</v>
      </c>
      <c r="B68" t="s">
        <v>5</v>
      </c>
      <c r="C68" t="s">
        <v>138</v>
      </c>
      <c r="D68" t="str">
        <f>HYPERLINK("https://talan.bank.gov.ua/get-user-certificate/21qoiRqn4nrWAWQvJ9Cb","Завантажити сертифікат")</f>
        <v>Завантажити сертифікат</v>
      </c>
    </row>
    <row r="69" spans="1:4" x14ac:dyDescent="0.3">
      <c r="A69" t="s">
        <v>139</v>
      </c>
      <c r="B69" t="s">
        <v>5</v>
      </c>
      <c r="C69" t="s">
        <v>140</v>
      </c>
      <c r="D69" t="str">
        <f>HYPERLINK("https://talan.bank.gov.ua/get-user-certificate/21qoinZrFcVMDaUarNcV","Завантажити сертифікат")</f>
        <v>Завантажити сертифікат</v>
      </c>
    </row>
    <row r="70" spans="1:4" x14ac:dyDescent="0.3">
      <c r="A70" t="s">
        <v>141</v>
      </c>
      <c r="B70" t="s">
        <v>5</v>
      </c>
      <c r="C70" t="s">
        <v>142</v>
      </c>
      <c r="D70" t="str">
        <f>HYPERLINK("https://talan.bank.gov.ua/get-user-certificate/21qoijRLFZOg336rp1iu","Завантажити сертифікат")</f>
        <v>Завантажити сертифікат</v>
      </c>
    </row>
    <row r="71" spans="1:4" x14ac:dyDescent="0.3">
      <c r="A71" t="s">
        <v>143</v>
      </c>
      <c r="B71" t="s">
        <v>5</v>
      </c>
      <c r="C71" t="s">
        <v>144</v>
      </c>
      <c r="D71" t="str">
        <f>HYPERLINK("https://talan.bank.gov.ua/get-user-certificate/21qoiYPiE6XL3I0ODE7z","Завантажити сертифікат")</f>
        <v>Завантажити сертифікат</v>
      </c>
    </row>
    <row r="72" spans="1:4" x14ac:dyDescent="0.3">
      <c r="A72" t="s">
        <v>145</v>
      </c>
      <c r="B72" t="s">
        <v>5</v>
      </c>
      <c r="C72" t="s">
        <v>146</v>
      </c>
      <c r="D72" t="str">
        <f>HYPERLINK("https://talan.bank.gov.ua/get-user-certificate/21qoiZr1kQ_QSbzjzcpI","Завантажити сертифікат")</f>
        <v>Завантажити сертифікат</v>
      </c>
    </row>
    <row r="73" spans="1:4" x14ac:dyDescent="0.3">
      <c r="A73" t="s">
        <v>147</v>
      </c>
      <c r="B73" t="s">
        <v>5</v>
      </c>
      <c r="C73" t="s">
        <v>148</v>
      </c>
      <c r="D73" t="str">
        <f>HYPERLINK("https://talan.bank.gov.ua/get-user-certificate/21qoi_88VgwSQVj4_xKw","Завантажити сертифікат")</f>
        <v>Завантажити сертифікат</v>
      </c>
    </row>
    <row r="74" spans="1:4" x14ac:dyDescent="0.3">
      <c r="A74" t="s">
        <v>149</v>
      </c>
      <c r="B74" t="s">
        <v>5</v>
      </c>
      <c r="C74" t="s">
        <v>150</v>
      </c>
      <c r="D74" t="str">
        <f>HYPERLINK("https://talan.bank.gov.ua/get-user-certificate/21qoiVnHdx9eoU0j-XKW","Завантажити сертифікат")</f>
        <v>Завантажити сертифікат</v>
      </c>
    </row>
    <row r="75" spans="1:4" x14ac:dyDescent="0.3">
      <c r="A75" t="s">
        <v>151</v>
      </c>
      <c r="B75" t="s">
        <v>5</v>
      </c>
      <c r="C75" t="s">
        <v>152</v>
      </c>
      <c r="D75" t="str">
        <f>HYPERLINK("https://talan.bank.gov.ua/get-user-certificate/21qoi329M7hMdDv8uyhK","Завантажити сертифікат")</f>
        <v>Завантажити сертифікат</v>
      </c>
    </row>
    <row r="76" spans="1:4" x14ac:dyDescent="0.3">
      <c r="A76" t="s">
        <v>153</v>
      </c>
      <c r="B76" t="s">
        <v>5</v>
      </c>
      <c r="C76" t="s">
        <v>154</v>
      </c>
      <c r="D76" t="str">
        <f>HYPERLINK("https://talan.bank.gov.ua/get-user-certificate/21qoi7SScugsYfq6M1sD","Завантажити сертифікат")</f>
        <v>Завантажити сертифікат</v>
      </c>
    </row>
    <row r="77" spans="1:4" x14ac:dyDescent="0.3">
      <c r="A77" t="s">
        <v>155</v>
      </c>
      <c r="B77" t="s">
        <v>5</v>
      </c>
      <c r="C77" t="s">
        <v>156</v>
      </c>
      <c r="D77" t="str">
        <f>HYPERLINK("https://talan.bank.gov.ua/get-user-certificate/21qoiGB9_vUAMOpgo_xG","Завантажити сертифікат")</f>
        <v>Завантажити сертифікат</v>
      </c>
    </row>
    <row r="78" spans="1:4" x14ac:dyDescent="0.3">
      <c r="A78" t="s">
        <v>157</v>
      </c>
      <c r="B78" t="s">
        <v>5</v>
      </c>
      <c r="C78" t="s">
        <v>158</v>
      </c>
      <c r="D78" t="str">
        <f>HYPERLINK("https://talan.bank.gov.ua/get-user-certificate/21qoiaJkUJaQXaq5MQoY","Завантажити сертифікат")</f>
        <v>Завантажити сертифікат</v>
      </c>
    </row>
    <row r="79" spans="1:4" x14ac:dyDescent="0.3">
      <c r="A79" t="s">
        <v>159</v>
      </c>
      <c r="B79" t="s">
        <v>5</v>
      </c>
      <c r="C79" t="s">
        <v>160</v>
      </c>
      <c r="D79" t="str">
        <f>HYPERLINK("https://talan.bank.gov.ua/get-user-certificate/21qoi8k9vXjpBtmGaQyp","Завантажити сертифікат")</f>
        <v>Завантажити сертифікат</v>
      </c>
    </row>
    <row r="80" spans="1:4" x14ac:dyDescent="0.3">
      <c r="A80" t="s">
        <v>161</v>
      </c>
      <c r="B80" t="s">
        <v>5</v>
      </c>
      <c r="C80" t="s">
        <v>162</v>
      </c>
      <c r="D80" t="str">
        <f>HYPERLINK("https://talan.bank.gov.ua/get-user-certificate/21qoiq6tzT0vyA1sD5dr","Завантажити сертифікат")</f>
        <v>Завантажити сертифікат</v>
      </c>
    </row>
    <row r="81" spans="1:4" x14ac:dyDescent="0.3">
      <c r="A81" t="s">
        <v>163</v>
      </c>
      <c r="B81" t="s">
        <v>5</v>
      </c>
      <c r="C81" t="s">
        <v>164</v>
      </c>
      <c r="D81" t="str">
        <f>HYPERLINK("https://talan.bank.gov.ua/get-user-certificate/21qoicnZwfsqnI-KdU1s","Завантажити сертифікат")</f>
        <v>Завантажити сертифікат</v>
      </c>
    </row>
    <row r="82" spans="1:4" x14ac:dyDescent="0.3">
      <c r="A82" t="s">
        <v>165</v>
      </c>
      <c r="B82" t="s">
        <v>5</v>
      </c>
      <c r="C82" t="s">
        <v>166</v>
      </c>
      <c r="D82" t="str">
        <f>HYPERLINK("https://talan.bank.gov.ua/get-user-certificate/21qoiEf9fwSB-zFODa0d","Завантажити сертифікат")</f>
        <v>Завантажити сертифікат</v>
      </c>
    </row>
    <row r="83" spans="1:4" x14ac:dyDescent="0.3">
      <c r="A83" t="s">
        <v>167</v>
      </c>
      <c r="B83" t="s">
        <v>5</v>
      </c>
      <c r="C83" t="s">
        <v>168</v>
      </c>
      <c r="D83" t="str">
        <f>HYPERLINK("https://talan.bank.gov.ua/get-user-certificate/21qoibxRJR8krpiHTGOv","Завантажити сертифікат")</f>
        <v>Завантажити сертифікат</v>
      </c>
    </row>
    <row r="84" spans="1:4" x14ac:dyDescent="0.3">
      <c r="A84" t="s">
        <v>169</v>
      </c>
      <c r="B84" t="s">
        <v>5</v>
      </c>
      <c r="C84" t="s">
        <v>170</v>
      </c>
      <c r="D84" t="str">
        <f>HYPERLINK("https://talan.bank.gov.ua/get-user-certificate/21qoiRynTMWdeqfh4dIk","Завантажити сертифікат")</f>
        <v>Завантажити сертифікат</v>
      </c>
    </row>
    <row r="85" spans="1:4" x14ac:dyDescent="0.3">
      <c r="A85" t="s">
        <v>171</v>
      </c>
      <c r="B85" t="s">
        <v>5</v>
      </c>
      <c r="C85" t="s">
        <v>172</v>
      </c>
      <c r="D85" t="str">
        <f>HYPERLINK("https://talan.bank.gov.ua/get-user-certificate/21qoitOVrx3bYisvLkY1","Завантажити сертифікат")</f>
        <v>Завантажити сертифікат</v>
      </c>
    </row>
    <row r="86" spans="1:4" x14ac:dyDescent="0.3">
      <c r="A86" t="s">
        <v>173</v>
      </c>
      <c r="B86" t="s">
        <v>5</v>
      </c>
      <c r="C86" t="s">
        <v>174</v>
      </c>
      <c r="D86" t="str">
        <f>HYPERLINK("https://talan.bank.gov.ua/get-user-certificate/21qoik9btspN1yy4pR6t","Завантажити сертифікат")</f>
        <v>Завантажити сертифікат</v>
      </c>
    </row>
    <row r="87" spans="1:4" x14ac:dyDescent="0.3">
      <c r="A87" t="s">
        <v>175</v>
      </c>
      <c r="B87" t="s">
        <v>5</v>
      </c>
      <c r="C87" t="s">
        <v>176</v>
      </c>
      <c r="D87" t="str">
        <f>HYPERLINK("https://talan.bank.gov.ua/get-user-certificate/21qoiiWBALZZ8At8tfH8","Завантажити сертифікат")</f>
        <v>Завантажити сертифікат</v>
      </c>
    </row>
    <row r="88" spans="1:4" x14ac:dyDescent="0.3">
      <c r="A88" t="s">
        <v>177</v>
      </c>
      <c r="B88" t="s">
        <v>5</v>
      </c>
      <c r="C88" t="s">
        <v>178</v>
      </c>
      <c r="D88" t="str">
        <f>HYPERLINK("https://talan.bank.gov.ua/get-user-certificate/21qoiLPEZJqsxCu3eQvH","Завантажити сертифікат")</f>
        <v>Завантажити сертифікат</v>
      </c>
    </row>
    <row r="89" spans="1:4" x14ac:dyDescent="0.3">
      <c r="A89" t="s">
        <v>179</v>
      </c>
      <c r="B89" t="s">
        <v>5</v>
      </c>
      <c r="C89" t="s">
        <v>180</v>
      </c>
      <c r="D89" t="str">
        <f>HYPERLINK("https://talan.bank.gov.ua/get-user-certificate/21qoifUx1cuELDtIia6R","Завантажити сертифікат")</f>
        <v>Завантажити сертифікат</v>
      </c>
    </row>
    <row r="90" spans="1:4" x14ac:dyDescent="0.3">
      <c r="A90" t="s">
        <v>181</v>
      </c>
      <c r="B90" t="s">
        <v>5</v>
      </c>
      <c r="C90" t="s">
        <v>182</v>
      </c>
      <c r="D90" t="str">
        <f>HYPERLINK("https://talan.bank.gov.ua/get-user-certificate/21qoiq5Mu8A_Nr5wHsdm","Завантажити сертифікат")</f>
        <v>Завантажити сертифікат</v>
      </c>
    </row>
    <row r="91" spans="1:4" x14ac:dyDescent="0.3">
      <c r="A91" t="s">
        <v>183</v>
      </c>
      <c r="B91" t="s">
        <v>5</v>
      </c>
      <c r="C91" t="s">
        <v>184</v>
      </c>
      <c r="D91" t="str">
        <f>HYPERLINK("https://talan.bank.gov.ua/get-user-certificate/21qoiQanZFYAHiFrOfPO","Завантажити сертифікат")</f>
        <v>Завантажити сертифікат</v>
      </c>
    </row>
    <row r="92" spans="1:4" x14ac:dyDescent="0.3">
      <c r="A92" t="s">
        <v>185</v>
      </c>
      <c r="B92" t="s">
        <v>5</v>
      </c>
      <c r="C92" t="s">
        <v>186</v>
      </c>
      <c r="D92" t="str">
        <f>HYPERLINK("https://talan.bank.gov.ua/get-user-certificate/21qoitUzNO3K2lffhj0d","Завантажити сертифікат")</f>
        <v>Завантажити сертифікат</v>
      </c>
    </row>
    <row r="93" spans="1:4" x14ac:dyDescent="0.3">
      <c r="A93" t="s">
        <v>187</v>
      </c>
      <c r="B93" t="s">
        <v>5</v>
      </c>
      <c r="C93" t="s">
        <v>188</v>
      </c>
      <c r="D93" t="str">
        <f>HYPERLINK("https://talan.bank.gov.ua/get-user-certificate/21qoiRnzQcxV3rrrzpkN","Завантажити сертифікат")</f>
        <v>Завантажити сертифікат</v>
      </c>
    </row>
    <row r="94" spans="1:4" x14ac:dyDescent="0.3">
      <c r="A94" t="s">
        <v>189</v>
      </c>
      <c r="B94" t="s">
        <v>5</v>
      </c>
      <c r="C94" t="s">
        <v>190</v>
      </c>
      <c r="D94" t="str">
        <f>HYPERLINK("https://talan.bank.gov.ua/get-user-certificate/21qoiJeGFHM4z4OFV9hy","Завантажити сертифікат")</f>
        <v>Завантажити сертифікат</v>
      </c>
    </row>
    <row r="95" spans="1:4" x14ac:dyDescent="0.3">
      <c r="A95" t="s">
        <v>191</v>
      </c>
      <c r="B95" t="s">
        <v>5</v>
      </c>
      <c r="C95" t="s">
        <v>192</v>
      </c>
      <c r="D95" t="str">
        <f>HYPERLINK("https://talan.bank.gov.ua/get-user-certificate/21qoiZp-Fti0EmTY2onV","Завантажити сертифікат")</f>
        <v>Завантажити сертифікат</v>
      </c>
    </row>
    <row r="96" spans="1:4" x14ac:dyDescent="0.3">
      <c r="A96" t="s">
        <v>193</v>
      </c>
      <c r="B96" t="s">
        <v>5</v>
      </c>
      <c r="C96" t="s">
        <v>194</v>
      </c>
      <c r="D96" t="str">
        <f>HYPERLINK("https://talan.bank.gov.ua/get-user-certificate/21qoiEyciGrLiejNlYll","Завантажити сертифікат")</f>
        <v>Завантажити сертифікат</v>
      </c>
    </row>
    <row r="97" spans="1:4" x14ac:dyDescent="0.3">
      <c r="A97" t="s">
        <v>195</v>
      </c>
      <c r="B97" t="s">
        <v>5</v>
      </c>
      <c r="C97" t="s">
        <v>196</v>
      </c>
      <c r="D97" t="str">
        <f>HYPERLINK("https://talan.bank.gov.ua/get-user-certificate/21qoivOWbVnrF7_H4xex","Завантажити сертифікат")</f>
        <v>Завантажити сертифікат</v>
      </c>
    </row>
    <row r="98" spans="1:4" x14ac:dyDescent="0.3">
      <c r="A98" t="s">
        <v>197</v>
      </c>
      <c r="B98" t="s">
        <v>5</v>
      </c>
      <c r="C98" t="s">
        <v>198</v>
      </c>
      <c r="D98" t="str">
        <f>HYPERLINK("https://talan.bank.gov.ua/get-user-certificate/21qoiiLCW3c8WtKgzQBV","Завантажити сертифікат")</f>
        <v>Завантажити сертифікат</v>
      </c>
    </row>
    <row r="99" spans="1:4" x14ac:dyDescent="0.3">
      <c r="A99" t="s">
        <v>199</v>
      </c>
      <c r="B99" t="s">
        <v>5</v>
      </c>
      <c r="C99" t="s">
        <v>200</v>
      </c>
      <c r="D99" t="str">
        <f>HYPERLINK("https://talan.bank.gov.ua/get-user-certificate/21qoiSmAIn0MxFznBfBK","Завантажити сертифікат")</f>
        <v>Завантажити сертифікат</v>
      </c>
    </row>
    <row r="100" spans="1:4" x14ac:dyDescent="0.3">
      <c r="A100" t="s">
        <v>201</v>
      </c>
      <c r="B100" t="s">
        <v>5</v>
      </c>
      <c r="C100" t="s">
        <v>202</v>
      </c>
      <c r="D100" t="str">
        <f>HYPERLINK("https://talan.bank.gov.ua/get-user-certificate/21qoiv45rsI2CKgFoL5-","Завантажити сертифікат")</f>
        <v>Завантажити сертифікат</v>
      </c>
    </row>
    <row r="101" spans="1:4" x14ac:dyDescent="0.3">
      <c r="A101" t="s">
        <v>203</v>
      </c>
      <c r="B101" t="s">
        <v>5</v>
      </c>
      <c r="C101" t="s">
        <v>204</v>
      </c>
      <c r="D101" t="str">
        <f>HYPERLINK("https://talan.bank.gov.ua/get-user-certificate/21qoiC5y_OrBZgMY3Y4q","Завантажити сертифікат")</f>
        <v>Завантажити сертифікат</v>
      </c>
    </row>
    <row r="102" spans="1:4" x14ac:dyDescent="0.3">
      <c r="A102" t="s">
        <v>205</v>
      </c>
      <c r="B102" t="s">
        <v>5</v>
      </c>
      <c r="C102" t="s">
        <v>206</v>
      </c>
      <c r="D102" t="str">
        <f>HYPERLINK("https://talan.bank.gov.ua/get-user-certificate/21qoiBOc4o-sLx7ZQAXX","Завантажити сертифікат")</f>
        <v>Завантажити сертифікат</v>
      </c>
    </row>
    <row r="103" spans="1:4" x14ac:dyDescent="0.3">
      <c r="A103" t="s">
        <v>207</v>
      </c>
      <c r="B103" t="s">
        <v>5</v>
      </c>
      <c r="C103" t="s">
        <v>208</v>
      </c>
      <c r="D103" t="str">
        <f>HYPERLINK("https://talan.bank.gov.ua/get-user-certificate/21qoixVEESFuOAd6bgMf","Завантажити сертифікат")</f>
        <v>Завантажити сертифікат</v>
      </c>
    </row>
    <row r="104" spans="1:4" x14ac:dyDescent="0.3">
      <c r="A104" t="s">
        <v>209</v>
      </c>
      <c r="B104" t="s">
        <v>5</v>
      </c>
      <c r="C104" t="s">
        <v>210</v>
      </c>
      <c r="D104" t="str">
        <f>HYPERLINK("https://talan.bank.gov.ua/get-user-certificate/21qoiE2O_3CVlxQhOQc1","Завантажити сертифікат")</f>
        <v>Завантажити сертифікат</v>
      </c>
    </row>
    <row r="105" spans="1:4" x14ac:dyDescent="0.3">
      <c r="A105" t="s">
        <v>211</v>
      </c>
      <c r="B105" t="s">
        <v>5</v>
      </c>
      <c r="C105" t="s">
        <v>212</v>
      </c>
      <c r="D105" t="str">
        <f>HYPERLINK("https://talan.bank.gov.ua/get-user-certificate/21qoiRk__sQflQENhY0K","Завантажити сертифікат")</f>
        <v>Завантажити сертифікат</v>
      </c>
    </row>
    <row r="106" spans="1:4" x14ac:dyDescent="0.3">
      <c r="A106" t="s">
        <v>213</v>
      </c>
      <c r="B106" t="s">
        <v>5</v>
      </c>
      <c r="C106" t="s">
        <v>214</v>
      </c>
      <c r="D106" t="str">
        <f>HYPERLINK("https://talan.bank.gov.ua/get-user-certificate/21qoicjV-sXG4crImBE_","Завантажити сертифікат")</f>
        <v>Завантажити сертифікат</v>
      </c>
    </row>
    <row r="107" spans="1:4" x14ac:dyDescent="0.3">
      <c r="A107" t="s">
        <v>215</v>
      </c>
      <c r="B107" t="s">
        <v>5</v>
      </c>
      <c r="C107" t="s">
        <v>216</v>
      </c>
      <c r="D107" t="str">
        <f>HYPERLINK("https://talan.bank.gov.ua/get-user-certificate/21qoilU4AS1RtZ6BUEHN","Завантажити сертифікат")</f>
        <v>Завантажити сертифікат</v>
      </c>
    </row>
    <row r="108" spans="1:4" x14ac:dyDescent="0.3">
      <c r="A108" t="s">
        <v>217</v>
      </c>
      <c r="B108" t="s">
        <v>5</v>
      </c>
      <c r="C108" t="s">
        <v>218</v>
      </c>
      <c r="D108" t="str">
        <f>HYPERLINK("https://talan.bank.gov.ua/get-user-certificate/21qoiUuCv2tP98tr3LUE","Завантажити сертифікат")</f>
        <v>Завантажити сертифікат</v>
      </c>
    </row>
    <row r="109" spans="1:4" x14ac:dyDescent="0.3">
      <c r="A109" t="s">
        <v>219</v>
      </c>
      <c r="B109" t="s">
        <v>5</v>
      </c>
      <c r="C109" t="s">
        <v>220</v>
      </c>
      <c r="D109" t="str">
        <f>HYPERLINK("https://talan.bank.gov.ua/get-user-certificate/21qoi-2A2LCXHSFctyul","Завантажити сертифікат")</f>
        <v>Завантажити сертифікат</v>
      </c>
    </row>
    <row r="110" spans="1:4" x14ac:dyDescent="0.3">
      <c r="A110" t="s">
        <v>221</v>
      </c>
      <c r="B110" t="s">
        <v>5</v>
      </c>
      <c r="C110" t="s">
        <v>222</v>
      </c>
      <c r="D110" t="str">
        <f>HYPERLINK("https://talan.bank.gov.ua/get-user-certificate/21qoiWrA9KbYOCblQin4","Завантажити сертифікат")</f>
        <v>Завантажити сертифікат</v>
      </c>
    </row>
    <row r="111" spans="1:4" x14ac:dyDescent="0.3">
      <c r="A111" t="s">
        <v>223</v>
      </c>
      <c r="B111" t="s">
        <v>5</v>
      </c>
      <c r="C111" t="s">
        <v>224</v>
      </c>
      <c r="D111" t="str">
        <f>HYPERLINK("https://talan.bank.gov.ua/get-user-certificate/21qoiiYRxTxNI9dHrfbu","Завантажити сертифікат")</f>
        <v>Завантажити сертифікат</v>
      </c>
    </row>
    <row r="112" spans="1:4" x14ac:dyDescent="0.3">
      <c r="A112" t="s">
        <v>225</v>
      </c>
      <c r="B112" t="s">
        <v>5</v>
      </c>
      <c r="C112" t="s">
        <v>226</v>
      </c>
      <c r="D112" t="str">
        <f>HYPERLINK("https://talan.bank.gov.ua/get-user-certificate/21qoiWtgphXPhjH8urDF","Завантажити сертифікат")</f>
        <v>Завантажити сертифікат</v>
      </c>
    </row>
    <row r="113" spans="1:4" x14ac:dyDescent="0.3">
      <c r="A113" t="s">
        <v>227</v>
      </c>
      <c r="B113" t="s">
        <v>5</v>
      </c>
      <c r="C113" t="s">
        <v>228</v>
      </c>
      <c r="D113" t="str">
        <f>HYPERLINK("https://talan.bank.gov.ua/get-user-certificate/21qoi5xAkAwPmoXTi468","Завантажити сертифікат")</f>
        <v>Завантажити сертифікат</v>
      </c>
    </row>
    <row r="114" spans="1:4" x14ac:dyDescent="0.3">
      <c r="A114" t="s">
        <v>229</v>
      </c>
      <c r="B114" t="s">
        <v>5</v>
      </c>
      <c r="C114" t="s">
        <v>230</v>
      </c>
      <c r="D114" t="str">
        <f>HYPERLINK("https://talan.bank.gov.ua/get-user-certificate/21qoiDXBS-6zbd47Zxos","Завантажити сертифікат")</f>
        <v>Завантажити сертифікат</v>
      </c>
    </row>
    <row r="115" spans="1:4" x14ac:dyDescent="0.3">
      <c r="A115" t="s">
        <v>231</v>
      </c>
      <c r="B115" t="s">
        <v>5</v>
      </c>
      <c r="C115" t="s">
        <v>232</v>
      </c>
      <c r="D115" t="str">
        <f>HYPERLINK("https://talan.bank.gov.ua/get-user-certificate/21qoiCMENtXGMJ-Xn50l","Завантажити сертифікат")</f>
        <v>Завантажити сертифікат</v>
      </c>
    </row>
    <row r="116" spans="1:4" x14ac:dyDescent="0.3">
      <c r="A116" t="s">
        <v>233</v>
      </c>
      <c r="B116" t="s">
        <v>5</v>
      </c>
      <c r="C116" t="s">
        <v>234</v>
      </c>
      <c r="D116" t="str">
        <f>HYPERLINK("https://talan.bank.gov.ua/get-user-certificate/21qoipZaDjq-ALklZEr2","Завантажити сертифікат")</f>
        <v>Завантажити сертифікат</v>
      </c>
    </row>
    <row r="117" spans="1:4" x14ac:dyDescent="0.3">
      <c r="A117" t="s">
        <v>235</v>
      </c>
      <c r="B117" t="s">
        <v>5</v>
      </c>
      <c r="C117" t="s">
        <v>236</v>
      </c>
      <c r="D117" t="str">
        <f>HYPERLINK("https://talan.bank.gov.ua/get-user-certificate/21qoiNzRFjVMWs7QfbK4","Завантажити сертифікат")</f>
        <v>Завантажити сертифікат</v>
      </c>
    </row>
    <row r="118" spans="1:4" x14ac:dyDescent="0.3">
      <c r="A118" t="s">
        <v>237</v>
      </c>
      <c r="B118" t="s">
        <v>5</v>
      </c>
      <c r="C118" t="s">
        <v>238</v>
      </c>
      <c r="D118" t="str">
        <f>HYPERLINK("https://talan.bank.gov.ua/get-user-certificate/21qoiozfuKfTFQcgfU-4","Завантажити сертифікат")</f>
        <v>Завантажити сертифікат</v>
      </c>
    </row>
    <row r="119" spans="1:4" x14ac:dyDescent="0.3">
      <c r="A119" t="s">
        <v>239</v>
      </c>
      <c r="B119" t="s">
        <v>5</v>
      </c>
      <c r="C119" t="s">
        <v>240</v>
      </c>
      <c r="D119" t="str">
        <f>HYPERLINK("https://talan.bank.gov.ua/get-user-certificate/21qoiG5dsomUrUp3fkI8","Завантажити сертифікат")</f>
        <v>Завантажити сертифікат</v>
      </c>
    </row>
    <row r="120" spans="1:4" x14ac:dyDescent="0.3">
      <c r="A120" t="s">
        <v>241</v>
      </c>
      <c r="B120" t="s">
        <v>5</v>
      </c>
      <c r="C120" t="s">
        <v>242</v>
      </c>
      <c r="D120" t="str">
        <f>HYPERLINK("https://talan.bank.gov.ua/get-user-certificate/21qoiLmgyiNw8-yDJkDm","Завантажити сертифікат")</f>
        <v>Завантажити сертифікат</v>
      </c>
    </row>
    <row r="121" spans="1:4" x14ac:dyDescent="0.3">
      <c r="A121" t="s">
        <v>243</v>
      </c>
      <c r="B121" t="s">
        <v>5</v>
      </c>
      <c r="C121" t="s">
        <v>244</v>
      </c>
      <c r="D121" t="str">
        <f>HYPERLINK("https://talan.bank.gov.ua/get-user-certificate/21qoiIQNtIE9qzZXU0M7","Завантажити сертифікат")</f>
        <v>Завантажити сертифікат</v>
      </c>
    </row>
    <row r="122" spans="1:4" x14ac:dyDescent="0.3">
      <c r="A122" t="s">
        <v>245</v>
      </c>
      <c r="B122" t="s">
        <v>5</v>
      </c>
      <c r="C122" t="s">
        <v>246</v>
      </c>
      <c r="D122" t="str">
        <f>HYPERLINK("https://talan.bank.gov.ua/get-user-certificate/21qoitfQlcAR731VrMjJ","Завантажити сертифікат")</f>
        <v>Завантажити сертифікат</v>
      </c>
    </row>
    <row r="123" spans="1:4" x14ac:dyDescent="0.3">
      <c r="A123" t="s">
        <v>247</v>
      </c>
      <c r="B123" t="s">
        <v>5</v>
      </c>
      <c r="C123" t="s">
        <v>248</v>
      </c>
      <c r="D123" t="str">
        <f>HYPERLINK("https://talan.bank.gov.ua/get-user-certificate/21qoikqPhvhEGrf_qE1x","Завантажити сертифікат")</f>
        <v>Завантажити сертифікат</v>
      </c>
    </row>
    <row r="124" spans="1:4" x14ac:dyDescent="0.3">
      <c r="A124" t="s">
        <v>249</v>
      </c>
      <c r="B124" t="s">
        <v>5</v>
      </c>
      <c r="C124" t="s">
        <v>250</v>
      </c>
      <c r="D124" t="str">
        <f>HYPERLINK("https://talan.bank.gov.ua/get-user-certificate/21qoi0mve1vi9CDBlW5V","Завантажити сертифікат")</f>
        <v>Завантажити сертифікат</v>
      </c>
    </row>
    <row r="125" spans="1:4" x14ac:dyDescent="0.3">
      <c r="A125" t="s">
        <v>251</v>
      </c>
      <c r="B125" t="s">
        <v>5</v>
      </c>
      <c r="C125" t="s">
        <v>252</v>
      </c>
      <c r="D125" t="str">
        <f>HYPERLINK("https://talan.bank.gov.ua/get-user-certificate/21qoiuXS6YeemMu8sx5l","Завантажити сертифікат")</f>
        <v>Завантажити сертифікат</v>
      </c>
    </row>
    <row r="126" spans="1:4" x14ac:dyDescent="0.3">
      <c r="A126" t="s">
        <v>253</v>
      </c>
      <c r="B126" t="s">
        <v>5</v>
      </c>
      <c r="C126" t="s">
        <v>254</v>
      </c>
      <c r="D126" t="str">
        <f>HYPERLINK("https://talan.bank.gov.ua/get-user-certificate/21qoiLZ2ON-v9dEFfrsq","Завантажити сертифікат")</f>
        <v>Завантажити сертифікат</v>
      </c>
    </row>
    <row r="127" spans="1:4" x14ac:dyDescent="0.3">
      <c r="A127" t="s">
        <v>255</v>
      </c>
      <c r="B127" t="s">
        <v>5</v>
      </c>
      <c r="C127" t="s">
        <v>256</v>
      </c>
      <c r="D127" t="str">
        <f>HYPERLINK("https://talan.bank.gov.ua/get-user-certificate/21qoiGgZzt_UCseGe6r6","Завантажити сертифікат")</f>
        <v>Завантажити сертифікат</v>
      </c>
    </row>
    <row r="128" spans="1:4" x14ac:dyDescent="0.3">
      <c r="A128" t="s">
        <v>257</v>
      </c>
      <c r="B128" t="s">
        <v>5</v>
      </c>
      <c r="C128" t="s">
        <v>258</v>
      </c>
      <c r="D128" t="str">
        <f>HYPERLINK("https://talan.bank.gov.ua/get-user-certificate/21qoi4bMNJhXc-gN8WQh","Завантажити сертифікат")</f>
        <v>Завантажити сертифікат</v>
      </c>
    </row>
    <row r="129" spans="1:4" x14ac:dyDescent="0.3">
      <c r="A129" t="s">
        <v>259</v>
      </c>
      <c r="B129" t="s">
        <v>5</v>
      </c>
      <c r="C129" t="s">
        <v>260</v>
      </c>
      <c r="D129" t="str">
        <f>HYPERLINK("https://talan.bank.gov.ua/get-user-certificate/21qoi7HjXTU6VJ188f7v","Завантажити сертифікат")</f>
        <v>Завантажити сертифікат</v>
      </c>
    </row>
    <row r="130" spans="1:4" x14ac:dyDescent="0.3">
      <c r="A130" t="s">
        <v>261</v>
      </c>
      <c r="B130" t="s">
        <v>5</v>
      </c>
      <c r="C130" t="s">
        <v>262</v>
      </c>
      <c r="D130" t="str">
        <f>HYPERLINK("https://talan.bank.gov.ua/get-user-certificate/21qoiy3PxtORZiCospHS","Завантажити сертифікат")</f>
        <v>Завантажити сертифікат</v>
      </c>
    </row>
    <row r="131" spans="1:4" x14ac:dyDescent="0.3">
      <c r="A131" t="s">
        <v>263</v>
      </c>
      <c r="B131" t="s">
        <v>5</v>
      </c>
      <c r="C131" t="s">
        <v>264</v>
      </c>
      <c r="D131" t="str">
        <f>HYPERLINK("https://talan.bank.gov.ua/get-user-certificate/21qoix-ci2UdlaM9ubX4","Завантажити сертифікат")</f>
        <v>Завантажити сертифікат</v>
      </c>
    </row>
    <row r="132" spans="1:4" x14ac:dyDescent="0.3">
      <c r="A132" t="s">
        <v>265</v>
      </c>
      <c r="B132" t="s">
        <v>5</v>
      </c>
      <c r="C132" t="s">
        <v>266</v>
      </c>
      <c r="D132" t="str">
        <f>HYPERLINK("https://talan.bank.gov.ua/get-user-certificate/21qoiQunA8ZqYkw1EDdZ","Завантажити сертифікат")</f>
        <v>Завантажити сертифікат</v>
      </c>
    </row>
    <row r="133" spans="1:4" x14ac:dyDescent="0.3">
      <c r="A133" t="s">
        <v>267</v>
      </c>
      <c r="B133" t="s">
        <v>5</v>
      </c>
      <c r="C133" t="s">
        <v>268</v>
      </c>
      <c r="D133" t="str">
        <f>HYPERLINK("https://talan.bank.gov.ua/get-user-certificate/21qoi5OLaZt162aZudGQ","Завантажити сертифікат")</f>
        <v>Завантажити сертифікат</v>
      </c>
    </row>
    <row r="134" spans="1:4" x14ac:dyDescent="0.3">
      <c r="A134" t="s">
        <v>269</v>
      </c>
      <c r="B134" t="s">
        <v>5</v>
      </c>
      <c r="C134" t="s">
        <v>270</v>
      </c>
      <c r="D134" t="str">
        <f>HYPERLINK("https://talan.bank.gov.ua/get-user-certificate/21qoimrYUIBcIDzq7WTs","Завантажити сертифікат")</f>
        <v>Завантажити сертифікат</v>
      </c>
    </row>
    <row r="135" spans="1:4" x14ac:dyDescent="0.3">
      <c r="A135" t="s">
        <v>271</v>
      </c>
      <c r="B135" t="s">
        <v>5</v>
      </c>
      <c r="C135" t="s">
        <v>272</v>
      </c>
      <c r="D135" t="str">
        <f>HYPERLINK("https://talan.bank.gov.ua/get-user-certificate/21qoir6DsYOBxF_4VFsQ","Завантажити сертифікат")</f>
        <v>Завантажити сертифікат</v>
      </c>
    </row>
    <row r="136" spans="1:4" x14ac:dyDescent="0.3">
      <c r="A136" t="s">
        <v>273</v>
      </c>
      <c r="B136" t="s">
        <v>5</v>
      </c>
      <c r="C136" t="s">
        <v>274</v>
      </c>
      <c r="D136" t="str">
        <f>HYPERLINK("https://talan.bank.gov.ua/get-user-certificate/21qoiPgkpWLMkvxVb71u","Завантажити сертифікат")</f>
        <v>Завантажити сертифікат</v>
      </c>
    </row>
    <row r="137" spans="1:4" x14ac:dyDescent="0.3">
      <c r="A137" t="s">
        <v>275</v>
      </c>
      <c r="B137" t="s">
        <v>5</v>
      </c>
      <c r="C137" t="s">
        <v>276</v>
      </c>
      <c r="D137" t="str">
        <f>HYPERLINK("https://talan.bank.gov.ua/get-user-certificate/21qoicKJct4kscpOQx7E","Завантажити сертифікат")</f>
        <v>Завантажити сертифікат</v>
      </c>
    </row>
    <row r="138" spans="1:4" x14ac:dyDescent="0.3">
      <c r="A138" t="s">
        <v>277</v>
      </c>
      <c r="B138" t="s">
        <v>5</v>
      </c>
      <c r="C138" t="s">
        <v>278</v>
      </c>
      <c r="D138" t="str">
        <f>HYPERLINK("https://talan.bank.gov.ua/get-user-certificate/21qoiemeow75wu6upNNH","Завантажити сертифікат")</f>
        <v>Завантажити сертифікат</v>
      </c>
    </row>
    <row r="139" spans="1:4" x14ac:dyDescent="0.3">
      <c r="A139" t="s">
        <v>279</v>
      </c>
      <c r="B139" t="s">
        <v>5</v>
      </c>
      <c r="C139" t="s">
        <v>280</v>
      </c>
      <c r="D139" t="str">
        <f>HYPERLINK("https://talan.bank.gov.ua/get-user-certificate/21qoitATmEO3rdCDMZSK","Завантажити сертифікат")</f>
        <v>Завантажити сертифікат</v>
      </c>
    </row>
    <row r="140" spans="1:4" x14ac:dyDescent="0.3">
      <c r="A140" t="s">
        <v>281</v>
      </c>
      <c r="B140" t="s">
        <v>5</v>
      </c>
      <c r="C140" t="s">
        <v>282</v>
      </c>
      <c r="D140" t="str">
        <f>HYPERLINK("https://talan.bank.gov.ua/get-user-certificate/21qoiY4IagdcbeLB2FXA","Завантажити сертифікат")</f>
        <v>Завантажити сертифікат</v>
      </c>
    </row>
    <row r="141" spans="1:4" x14ac:dyDescent="0.3">
      <c r="A141" t="s">
        <v>283</v>
      </c>
      <c r="B141" t="s">
        <v>5</v>
      </c>
      <c r="C141" t="s">
        <v>284</v>
      </c>
      <c r="D141" t="str">
        <f>HYPERLINK("https://talan.bank.gov.ua/get-user-certificate/21qoi_gsbF3S_Oql_T1C","Завантажити сертифікат")</f>
        <v>Завантажити сертифікат</v>
      </c>
    </row>
    <row r="142" spans="1:4" x14ac:dyDescent="0.3">
      <c r="A142" t="s">
        <v>285</v>
      </c>
      <c r="B142" t="s">
        <v>5</v>
      </c>
      <c r="C142" t="s">
        <v>286</v>
      </c>
      <c r="D142" t="str">
        <f>HYPERLINK("https://talan.bank.gov.ua/get-user-certificate/21qoiWsBAD3kZYzuhgUX","Завантажити сертифікат")</f>
        <v>Завантажити сертифікат</v>
      </c>
    </row>
    <row r="143" spans="1:4" x14ac:dyDescent="0.3">
      <c r="A143" t="s">
        <v>287</v>
      </c>
      <c r="B143" t="s">
        <v>5</v>
      </c>
      <c r="C143" t="s">
        <v>288</v>
      </c>
      <c r="D143" t="str">
        <f>HYPERLINK("https://talan.bank.gov.ua/get-user-certificate/21qoia1nqaRBGqOSLtHk","Завантажити сертифікат")</f>
        <v>Завантажити сертифікат</v>
      </c>
    </row>
    <row r="144" spans="1:4" x14ac:dyDescent="0.3">
      <c r="A144" t="s">
        <v>289</v>
      </c>
      <c r="B144" t="s">
        <v>5</v>
      </c>
      <c r="C144" t="s">
        <v>290</v>
      </c>
      <c r="D144" t="str">
        <f>HYPERLINK("https://talan.bank.gov.ua/get-user-certificate/21qoi04l_2-PU5mpNUtV","Завантажити сертифікат")</f>
        <v>Завантажити сертифікат</v>
      </c>
    </row>
    <row r="145" spans="1:4" x14ac:dyDescent="0.3">
      <c r="A145" t="s">
        <v>291</v>
      </c>
      <c r="B145" t="s">
        <v>5</v>
      </c>
      <c r="C145" t="s">
        <v>292</v>
      </c>
      <c r="D145" t="str">
        <f>HYPERLINK("https://talan.bank.gov.ua/get-user-certificate/21qoi2UENCe8l_k1d66J","Завантажити сертифікат")</f>
        <v>Завантажити сертифікат</v>
      </c>
    </row>
    <row r="146" spans="1:4" x14ac:dyDescent="0.3">
      <c r="A146" t="s">
        <v>293</v>
      </c>
      <c r="B146" t="s">
        <v>5</v>
      </c>
      <c r="C146" t="s">
        <v>294</v>
      </c>
      <c r="D146" t="str">
        <f>HYPERLINK("https://talan.bank.gov.ua/get-user-certificate/21qoi-A4xJ-7ssCMF27b","Завантажити сертифікат")</f>
        <v>Завантажити сертифікат</v>
      </c>
    </row>
    <row r="147" spans="1:4" x14ac:dyDescent="0.3">
      <c r="A147" t="s">
        <v>295</v>
      </c>
      <c r="B147" t="s">
        <v>5</v>
      </c>
      <c r="C147" t="s">
        <v>296</v>
      </c>
      <c r="D147" t="str">
        <f>HYPERLINK("https://talan.bank.gov.ua/get-user-certificate/21qoieU0y2uNOdpwpfjO","Завантажити сертифікат")</f>
        <v>Завантажити сертифікат</v>
      </c>
    </row>
    <row r="148" spans="1:4" x14ac:dyDescent="0.3">
      <c r="A148" t="s">
        <v>297</v>
      </c>
      <c r="B148" t="s">
        <v>5</v>
      </c>
      <c r="C148" t="s">
        <v>298</v>
      </c>
      <c r="D148" t="str">
        <f>HYPERLINK("https://talan.bank.gov.ua/get-user-certificate/21qois3J6b_SwYW0dok7","Завантажити сертифікат")</f>
        <v>Завантажити сертифікат</v>
      </c>
    </row>
    <row r="149" spans="1:4" x14ac:dyDescent="0.3">
      <c r="A149" t="s">
        <v>299</v>
      </c>
      <c r="B149" t="s">
        <v>5</v>
      </c>
      <c r="C149" t="s">
        <v>300</v>
      </c>
      <c r="D149" t="str">
        <f>HYPERLINK("https://talan.bank.gov.ua/get-user-certificate/21qoiIqhaG3URpKdpX9s","Завантажити сертифікат")</f>
        <v>Завантажити сертифікат</v>
      </c>
    </row>
    <row r="150" spans="1:4" x14ac:dyDescent="0.3">
      <c r="A150" t="s">
        <v>301</v>
      </c>
      <c r="B150" t="s">
        <v>5</v>
      </c>
      <c r="C150" t="s">
        <v>302</v>
      </c>
      <c r="D150" t="str">
        <f>HYPERLINK("https://talan.bank.gov.ua/get-user-certificate/21qoiK1XUqdqDO8OeYu7","Завантажити сертифікат")</f>
        <v>Завантажити сертифікат</v>
      </c>
    </row>
    <row r="151" spans="1:4" x14ac:dyDescent="0.3">
      <c r="A151" t="s">
        <v>303</v>
      </c>
      <c r="B151" t="s">
        <v>5</v>
      </c>
      <c r="C151" t="s">
        <v>304</v>
      </c>
      <c r="D151" t="str">
        <f>HYPERLINK("https://talan.bank.gov.ua/get-user-certificate/21qoiWkxl3j9HnIzXPId","Завантажити сертифікат")</f>
        <v>Завантажити сертифікат</v>
      </c>
    </row>
    <row r="152" spans="1:4" x14ac:dyDescent="0.3">
      <c r="A152" t="s">
        <v>305</v>
      </c>
      <c r="B152" t="s">
        <v>5</v>
      </c>
      <c r="C152" t="s">
        <v>306</v>
      </c>
      <c r="D152" t="str">
        <f>HYPERLINK("https://talan.bank.gov.ua/get-user-certificate/21qoi6jhePYN6Mpx7DkJ","Завантажити сертифікат")</f>
        <v>Завантажити сертифікат</v>
      </c>
    </row>
    <row r="153" spans="1:4" x14ac:dyDescent="0.3">
      <c r="A153" t="s">
        <v>307</v>
      </c>
      <c r="B153" t="s">
        <v>5</v>
      </c>
      <c r="C153" t="s">
        <v>308</v>
      </c>
      <c r="D153" t="str">
        <f>HYPERLINK("https://talan.bank.gov.ua/get-user-certificate/21qoijrGDhaM3etunxkP","Завантажити сертифікат")</f>
        <v>Завантажити сертифікат</v>
      </c>
    </row>
    <row r="154" spans="1:4" x14ac:dyDescent="0.3">
      <c r="A154" t="s">
        <v>309</v>
      </c>
      <c r="B154" t="s">
        <v>5</v>
      </c>
      <c r="C154" t="s">
        <v>310</v>
      </c>
      <c r="D154" t="str">
        <f>HYPERLINK("https://talan.bank.gov.ua/get-user-certificate/21qoi5YvZXEF3L0xM-d4","Завантажити сертифікат")</f>
        <v>Завантажити сертифікат</v>
      </c>
    </row>
    <row r="155" spans="1:4" x14ac:dyDescent="0.3">
      <c r="A155" t="s">
        <v>311</v>
      </c>
      <c r="B155" t="s">
        <v>5</v>
      </c>
      <c r="C155" t="s">
        <v>312</v>
      </c>
      <c r="D155" t="str">
        <f>HYPERLINK("https://talan.bank.gov.ua/get-user-certificate/21qoi59FwW9Z22SCmQ9d","Завантажити сертифікат")</f>
        <v>Завантажити сертифікат</v>
      </c>
    </row>
    <row r="156" spans="1:4" x14ac:dyDescent="0.3">
      <c r="A156" t="s">
        <v>313</v>
      </c>
      <c r="B156" t="s">
        <v>5</v>
      </c>
      <c r="C156" t="s">
        <v>314</v>
      </c>
      <c r="D156" t="str">
        <f>HYPERLINK("https://talan.bank.gov.ua/get-user-certificate/21qoinQaGAzcm1JWu9u1","Завантажити сертифікат")</f>
        <v>Завантажити сертифікат</v>
      </c>
    </row>
    <row r="157" spans="1:4" x14ac:dyDescent="0.3">
      <c r="A157" t="s">
        <v>315</v>
      </c>
      <c r="B157" t="s">
        <v>5</v>
      </c>
      <c r="C157" t="s">
        <v>316</v>
      </c>
      <c r="D157" t="str">
        <f>HYPERLINK("https://talan.bank.gov.ua/get-user-certificate/21qoi3HPEEOyxD5Uaz6A","Завантажити сертифікат")</f>
        <v>Завантажити сертифікат</v>
      </c>
    </row>
    <row r="158" spans="1:4" x14ac:dyDescent="0.3">
      <c r="A158" t="s">
        <v>317</v>
      </c>
      <c r="B158" t="s">
        <v>5</v>
      </c>
      <c r="C158" t="s">
        <v>318</v>
      </c>
      <c r="D158" t="str">
        <f>HYPERLINK("https://talan.bank.gov.ua/get-user-certificate/21qoiMsfXqXOzltRYJgB","Завантажити сертифікат")</f>
        <v>Завантажити сертифікат</v>
      </c>
    </row>
    <row r="159" spans="1:4" x14ac:dyDescent="0.3">
      <c r="A159" t="s">
        <v>319</v>
      </c>
      <c r="B159" t="s">
        <v>5</v>
      </c>
      <c r="C159" t="s">
        <v>320</v>
      </c>
      <c r="D159" t="str">
        <f>HYPERLINK("https://talan.bank.gov.ua/get-user-certificate/21qoiVLSxY9k61tCvsbf","Завантажити сертифікат")</f>
        <v>Завантажити сертифікат</v>
      </c>
    </row>
    <row r="160" spans="1:4" x14ac:dyDescent="0.3">
      <c r="A160" t="s">
        <v>321</v>
      </c>
      <c r="B160" t="s">
        <v>5</v>
      </c>
      <c r="C160" t="s">
        <v>322</v>
      </c>
      <c r="D160" t="str">
        <f>HYPERLINK("https://talan.bank.gov.ua/get-user-certificate/21qoiOM2CL8J3NhHbkp_","Завантажити сертифікат")</f>
        <v>Завантажити сертифікат</v>
      </c>
    </row>
    <row r="161" spans="1:4" x14ac:dyDescent="0.3">
      <c r="A161" t="s">
        <v>323</v>
      </c>
      <c r="B161" t="s">
        <v>5</v>
      </c>
      <c r="C161" t="s">
        <v>324</v>
      </c>
      <c r="D161" t="str">
        <f>HYPERLINK("https://talan.bank.gov.ua/get-user-certificate/21qoiJeHzx8roodlRx3O","Завантажити сертифікат")</f>
        <v>Завантажити сертифікат</v>
      </c>
    </row>
    <row r="162" spans="1:4" x14ac:dyDescent="0.3">
      <c r="A162" t="s">
        <v>325</v>
      </c>
      <c r="B162" t="s">
        <v>5</v>
      </c>
      <c r="C162" t="s">
        <v>326</v>
      </c>
      <c r="D162" t="str">
        <f>HYPERLINK("https://talan.bank.gov.ua/get-user-certificate/21qoiCixg0kBC7z-rmDM","Завантажити сертифікат")</f>
        <v>Завантажити сертифікат</v>
      </c>
    </row>
    <row r="163" spans="1:4" x14ac:dyDescent="0.3">
      <c r="A163" t="s">
        <v>327</v>
      </c>
      <c r="B163" t="s">
        <v>5</v>
      </c>
      <c r="C163" t="s">
        <v>328</v>
      </c>
      <c r="D163" t="str">
        <f>HYPERLINK("https://talan.bank.gov.ua/get-user-certificate/21qoi48KZckeTrBvHk7d","Завантажити сертифікат")</f>
        <v>Завантажити сертифікат</v>
      </c>
    </row>
    <row r="164" spans="1:4" x14ac:dyDescent="0.3">
      <c r="A164" t="s">
        <v>329</v>
      </c>
      <c r="B164" t="s">
        <v>5</v>
      </c>
      <c r="C164" t="s">
        <v>330</v>
      </c>
      <c r="D164" t="str">
        <f>HYPERLINK("https://talan.bank.gov.ua/get-user-certificate/21qoijiAWkleLrdliBhM","Завантажити сертифікат")</f>
        <v>Завантажити сертифікат</v>
      </c>
    </row>
    <row r="165" spans="1:4" x14ac:dyDescent="0.3">
      <c r="A165" t="s">
        <v>331</v>
      </c>
      <c r="B165" t="s">
        <v>5</v>
      </c>
      <c r="C165" t="s">
        <v>332</v>
      </c>
      <c r="D165" t="str">
        <f>HYPERLINK("https://talan.bank.gov.ua/get-user-certificate/21qoiVtFRKOQWziaau02","Завантажити сертифікат")</f>
        <v>Завантажити сертифікат</v>
      </c>
    </row>
    <row r="166" spans="1:4" x14ac:dyDescent="0.3">
      <c r="A166" t="s">
        <v>333</v>
      </c>
      <c r="B166" t="s">
        <v>5</v>
      </c>
      <c r="C166" t="s">
        <v>334</v>
      </c>
      <c r="D166" t="str">
        <f>HYPERLINK("https://talan.bank.gov.ua/get-user-certificate/21qoiPujlcT-2aG2yaYY","Завантажити сертифікат")</f>
        <v>Завантажити сертифікат</v>
      </c>
    </row>
    <row r="167" spans="1:4" x14ac:dyDescent="0.3">
      <c r="A167" t="s">
        <v>335</v>
      </c>
      <c r="B167" t="s">
        <v>5</v>
      </c>
      <c r="C167" t="s">
        <v>336</v>
      </c>
      <c r="D167" t="str">
        <f>HYPERLINK("https://talan.bank.gov.ua/get-user-certificate/21qoiHpKBS-UulSm5MMW","Завантажити сертифікат")</f>
        <v>Завантажити сертифікат</v>
      </c>
    </row>
    <row r="168" spans="1:4" x14ac:dyDescent="0.3">
      <c r="A168" t="s">
        <v>337</v>
      </c>
      <c r="B168" t="s">
        <v>5</v>
      </c>
      <c r="C168" t="s">
        <v>338</v>
      </c>
      <c r="D168" t="str">
        <f>HYPERLINK("https://talan.bank.gov.ua/get-user-certificate/21qoiGG81egk_ECqeyed","Завантажити сертифікат")</f>
        <v>Завантажити сертифікат</v>
      </c>
    </row>
    <row r="169" spans="1:4" x14ac:dyDescent="0.3">
      <c r="A169" t="s">
        <v>339</v>
      </c>
      <c r="B169" t="s">
        <v>5</v>
      </c>
      <c r="C169" t="s">
        <v>340</v>
      </c>
      <c r="D169" t="str">
        <f>HYPERLINK("https://talan.bank.gov.ua/get-user-certificate/21qoiq83pmEmEl_efljF","Завантажити сертифікат")</f>
        <v>Завантажити сертифікат</v>
      </c>
    </row>
    <row r="170" spans="1:4" x14ac:dyDescent="0.3">
      <c r="A170" t="s">
        <v>341</v>
      </c>
      <c r="B170" t="s">
        <v>5</v>
      </c>
      <c r="C170" t="s">
        <v>342</v>
      </c>
      <c r="D170" t="str">
        <f>HYPERLINK("https://talan.bank.gov.ua/get-user-certificate/21qoimz0Di-nBNOzE3O8","Завантажити сертифікат")</f>
        <v>Завантажити сертифікат</v>
      </c>
    </row>
    <row r="171" spans="1:4" x14ac:dyDescent="0.3">
      <c r="A171" t="s">
        <v>343</v>
      </c>
      <c r="B171" t="s">
        <v>5</v>
      </c>
      <c r="C171" t="s">
        <v>344</v>
      </c>
      <c r="D171" t="str">
        <f>HYPERLINK("https://talan.bank.gov.ua/get-user-certificate/21qoi5FDFnX-safxW66f","Завантажити сертифікат")</f>
        <v>Завантажити сертифікат</v>
      </c>
    </row>
    <row r="172" spans="1:4" x14ac:dyDescent="0.3">
      <c r="A172" t="s">
        <v>345</v>
      </c>
      <c r="B172" t="s">
        <v>5</v>
      </c>
      <c r="C172" t="s">
        <v>346</v>
      </c>
      <c r="D172" t="str">
        <f>HYPERLINK("https://talan.bank.gov.ua/get-user-certificate/21qoiV33EO_CG-I4Mcul","Завантажити сертифікат")</f>
        <v>Завантажити сертифікат</v>
      </c>
    </row>
    <row r="173" spans="1:4" x14ac:dyDescent="0.3">
      <c r="A173" t="s">
        <v>347</v>
      </c>
      <c r="B173" t="s">
        <v>5</v>
      </c>
      <c r="C173" t="s">
        <v>348</v>
      </c>
      <c r="D173" t="str">
        <f>HYPERLINK("https://talan.bank.gov.ua/get-user-certificate/21qoiKC_YSrPF3mefhV7","Завантажити сертифікат")</f>
        <v>Завантажити сертифікат</v>
      </c>
    </row>
    <row r="174" spans="1:4" x14ac:dyDescent="0.3">
      <c r="A174" t="s">
        <v>349</v>
      </c>
      <c r="B174" t="s">
        <v>5</v>
      </c>
      <c r="C174" t="s">
        <v>350</v>
      </c>
      <c r="D174" t="str">
        <f>HYPERLINK("https://talan.bank.gov.ua/get-user-certificate/21qoieU1v73i2qBXFCsr","Завантажити сертифікат")</f>
        <v>Завантажити сертифікат</v>
      </c>
    </row>
    <row r="175" spans="1:4" x14ac:dyDescent="0.3">
      <c r="A175" t="s">
        <v>351</v>
      </c>
      <c r="B175" t="s">
        <v>5</v>
      </c>
      <c r="C175" t="s">
        <v>352</v>
      </c>
      <c r="D175" t="str">
        <f>HYPERLINK("https://talan.bank.gov.ua/get-user-certificate/21qoirW_sxWpiHsr8tXz","Завантажити сертифікат")</f>
        <v>Завантажити сертифікат</v>
      </c>
    </row>
    <row r="176" spans="1:4" x14ac:dyDescent="0.3">
      <c r="A176" t="s">
        <v>353</v>
      </c>
      <c r="B176" t="s">
        <v>5</v>
      </c>
      <c r="C176" t="s">
        <v>354</v>
      </c>
      <c r="D176" t="str">
        <f>HYPERLINK("https://talan.bank.gov.ua/get-user-certificate/21qoi3KgGcsh2MLkyvZ6","Завантажити сертифікат")</f>
        <v>Завантажити сертифікат</v>
      </c>
    </row>
    <row r="177" spans="1:4" x14ac:dyDescent="0.3">
      <c r="A177" t="s">
        <v>355</v>
      </c>
      <c r="B177" t="s">
        <v>5</v>
      </c>
      <c r="C177" t="s">
        <v>356</v>
      </c>
      <c r="D177" t="str">
        <f>HYPERLINK("https://talan.bank.gov.ua/get-user-certificate/21qoi6F2YR0ox5m0vnAx","Завантажити сертифікат")</f>
        <v>Завантажити сертифікат</v>
      </c>
    </row>
    <row r="178" spans="1:4" x14ac:dyDescent="0.3">
      <c r="A178" t="s">
        <v>357</v>
      </c>
      <c r="B178" t="s">
        <v>5</v>
      </c>
      <c r="C178" t="s">
        <v>358</v>
      </c>
      <c r="D178" t="str">
        <f>HYPERLINK("https://talan.bank.gov.ua/get-user-certificate/21qoidfA4LPnVSTuBHGx","Завантажити сертифікат")</f>
        <v>Завантажити сертифікат</v>
      </c>
    </row>
    <row r="179" spans="1:4" x14ac:dyDescent="0.3">
      <c r="A179" t="s">
        <v>359</v>
      </c>
      <c r="B179" t="s">
        <v>5</v>
      </c>
      <c r="C179" t="s">
        <v>360</v>
      </c>
      <c r="D179" t="str">
        <f>HYPERLINK("https://talan.bank.gov.ua/get-user-certificate/21qoiuYjUiLh063KEZ7b","Завантажити сертифікат")</f>
        <v>Завантажити сертифікат</v>
      </c>
    </row>
    <row r="180" spans="1:4" x14ac:dyDescent="0.3">
      <c r="A180" t="s">
        <v>361</v>
      </c>
      <c r="B180" t="s">
        <v>5</v>
      </c>
      <c r="C180" t="s">
        <v>362</v>
      </c>
      <c r="D180" t="str">
        <f>HYPERLINK("https://talan.bank.gov.ua/get-user-certificate/21qoiDFEF3nYL6-qcI79","Завантажити сертифікат")</f>
        <v>Завантажити сертифікат</v>
      </c>
    </row>
    <row r="181" spans="1:4" x14ac:dyDescent="0.3">
      <c r="A181" t="s">
        <v>363</v>
      </c>
      <c r="B181" t="s">
        <v>5</v>
      </c>
      <c r="C181" t="s">
        <v>364</v>
      </c>
      <c r="D181" t="str">
        <f>HYPERLINK("https://talan.bank.gov.ua/get-user-certificate/21qoiGlN4_YadFQ09RtG","Завантажити сертифікат")</f>
        <v>Завантажити сертифікат</v>
      </c>
    </row>
    <row r="182" spans="1:4" x14ac:dyDescent="0.3">
      <c r="A182" t="s">
        <v>365</v>
      </c>
      <c r="B182" t="s">
        <v>5</v>
      </c>
      <c r="C182" t="s">
        <v>366</v>
      </c>
      <c r="D182" t="str">
        <f>HYPERLINK("https://talan.bank.gov.ua/get-user-certificate/21qoir-AUBBq8XSPY33N","Завантажити сертифікат")</f>
        <v>Завантажити сертифікат</v>
      </c>
    </row>
    <row r="183" spans="1:4" x14ac:dyDescent="0.3">
      <c r="A183" t="s">
        <v>367</v>
      </c>
      <c r="B183" t="s">
        <v>5</v>
      </c>
      <c r="C183" t="s">
        <v>368</v>
      </c>
      <c r="D183" t="str">
        <f>HYPERLINK("https://talan.bank.gov.ua/get-user-certificate/21qoi9ubYTEx1KcMCVVT","Завантажити сертифікат")</f>
        <v>Завантажити сертифікат</v>
      </c>
    </row>
    <row r="184" spans="1:4" x14ac:dyDescent="0.3">
      <c r="A184" t="s">
        <v>369</v>
      </c>
      <c r="B184" t="s">
        <v>5</v>
      </c>
      <c r="C184" t="s">
        <v>370</v>
      </c>
      <c r="D184" t="str">
        <f>HYPERLINK("https://talan.bank.gov.ua/get-user-certificate/21qoip5pxSUGYRxpcc3p","Завантажити сертифікат")</f>
        <v>Завантажити сертифікат</v>
      </c>
    </row>
    <row r="185" spans="1:4" x14ac:dyDescent="0.3">
      <c r="A185" t="s">
        <v>371</v>
      </c>
      <c r="B185" t="s">
        <v>5</v>
      </c>
      <c r="C185" t="s">
        <v>372</v>
      </c>
      <c r="D185" t="str">
        <f>HYPERLINK("https://talan.bank.gov.ua/get-user-certificate/21qoi25vLpiuM7YbUsQX","Завантажити сертифікат")</f>
        <v>Завантажити сертифікат</v>
      </c>
    </row>
    <row r="186" spans="1:4" x14ac:dyDescent="0.3">
      <c r="A186" t="s">
        <v>373</v>
      </c>
      <c r="B186" t="s">
        <v>5</v>
      </c>
      <c r="C186" t="s">
        <v>374</v>
      </c>
      <c r="D186" t="str">
        <f>HYPERLINK("https://talan.bank.gov.ua/get-user-certificate/21qoifCfhD0MEj048Rvq","Завантажити сертифікат")</f>
        <v>Завантажити сертифікат</v>
      </c>
    </row>
    <row r="187" spans="1:4" x14ac:dyDescent="0.3">
      <c r="A187" t="s">
        <v>375</v>
      </c>
      <c r="B187" t="s">
        <v>5</v>
      </c>
      <c r="C187" t="s">
        <v>376</v>
      </c>
      <c r="D187" t="str">
        <f>HYPERLINK("https://talan.bank.gov.ua/get-user-certificate/21qoiRoX1GoeiDGSZDye","Завантажити сертифікат")</f>
        <v>Завантажити сертифікат</v>
      </c>
    </row>
    <row r="188" spans="1:4" x14ac:dyDescent="0.3">
      <c r="A188" t="s">
        <v>377</v>
      </c>
      <c r="B188" t="s">
        <v>5</v>
      </c>
      <c r="C188" t="s">
        <v>378</v>
      </c>
      <c r="D188" t="str">
        <f>HYPERLINK("https://talan.bank.gov.ua/get-user-certificate/21qoi8qSWMwZ4EOu5D3C","Завантажити сертифікат")</f>
        <v>Завантажити сертифікат</v>
      </c>
    </row>
    <row r="189" spans="1:4" x14ac:dyDescent="0.3">
      <c r="A189" t="s">
        <v>379</v>
      </c>
      <c r="B189" t="s">
        <v>5</v>
      </c>
      <c r="C189" t="s">
        <v>380</v>
      </c>
      <c r="D189" t="str">
        <f>HYPERLINK("https://talan.bank.gov.ua/get-user-certificate/21qoiC0_cYYBOUiKZuJl","Завантажити сертифікат")</f>
        <v>Завантажити сертифікат</v>
      </c>
    </row>
    <row r="190" spans="1:4" x14ac:dyDescent="0.3">
      <c r="A190" t="s">
        <v>381</v>
      </c>
      <c r="B190" t="s">
        <v>5</v>
      </c>
      <c r="C190" t="s">
        <v>382</v>
      </c>
      <c r="D190" t="str">
        <f>HYPERLINK("https://talan.bank.gov.ua/get-user-certificate/21qoi3mZjMELPuD_MwjX","Завантажити сертифікат")</f>
        <v>Завантажити сертифікат</v>
      </c>
    </row>
    <row r="191" spans="1:4" x14ac:dyDescent="0.3">
      <c r="A191" t="s">
        <v>383</v>
      </c>
      <c r="B191" t="s">
        <v>5</v>
      </c>
      <c r="C191" t="s">
        <v>384</v>
      </c>
      <c r="D191" t="str">
        <f>HYPERLINK("https://talan.bank.gov.ua/get-user-certificate/21qoiDkLVfXTPQPoKyAf","Завантажити сертифікат")</f>
        <v>Завантажити сертифікат</v>
      </c>
    </row>
    <row r="192" spans="1:4" x14ac:dyDescent="0.3">
      <c r="A192" t="s">
        <v>385</v>
      </c>
      <c r="B192" t="s">
        <v>5</v>
      </c>
      <c r="C192" t="s">
        <v>386</v>
      </c>
      <c r="D192" t="str">
        <f>HYPERLINK("https://talan.bank.gov.ua/get-user-certificate/21qoi_kAevG3LPZbl61s","Завантажити сертифікат")</f>
        <v>Завантажити сертифікат</v>
      </c>
    </row>
    <row r="193" spans="1:4" x14ac:dyDescent="0.3">
      <c r="A193" t="s">
        <v>387</v>
      </c>
      <c r="B193" t="s">
        <v>5</v>
      </c>
      <c r="C193" t="s">
        <v>388</v>
      </c>
      <c r="D193" t="str">
        <f>HYPERLINK("https://talan.bank.gov.ua/get-user-certificate/21qoir6qm5Gc0lvH4ev5","Завантажити сертифікат")</f>
        <v>Завантажити сертифікат</v>
      </c>
    </row>
    <row r="194" spans="1:4" x14ac:dyDescent="0.3">
      <c r="A194" t="s">
        <v>389</v>
      </c>
      <c r="B194" t="s">
        <v>5</v>
      </c>
      <c r="C194" t="s">
        <v>390</v>
      </c>
      <c r="D194" t="str">
        <f>HYPERLINK("https://talan.bank.gov.ua/get-user-certificate/21qoiSRHlMfKA6Pu7kCm","Завантажити сертифікат")</f>
        <v>Завантажити сертифікат</v>
      </c>
    </row>
    <row r="195" spans="1:4" x14ac:dyDescent="0.3">
      <c r="A195" t="s">
        <v>391</v>
      </c>
      <c r="B195" t="s">
        <v>5</v>
      </c>
      <c r="C195" t="s">
        <v>392</v>
      </c>
      <c r="D195" t="str">
        <f>HYPERLINK("https://talan.bank.gov.ua/get-user-certificate/21qoi_5xbVv-RKQKrtyI","Завантажити сертифікат")</f>
        <v>Завантажити сертифікат</v>
      </c>
    </row>
    <row r="196" spans="1:4" x14ac:dyDescent="0.3">
      <c r="A196" t="s">
        <v>393</v>
      </c>
      <c r="B196" t="s">
        <v>5</v>
      </c>
      <c r="C196" t="s">
        <v>394</v>
      </c>
      <c r="D196" t="str">
        <f>HYPERLINK("https://talan.bank.gov.ua/get-user-certificate/21qoimxR5Qe2kdb0_-gY","Завантажити сертифікат")</f>
        <v>Завантажити сертифікат</v>
      </c>
    </row>
    <row r="197" spans="1:4" x14ac:dyDescent="0.3">
      <c r="A197" t="s">
        <v>395</v>
      </c>
      <c r="B197" t="s">
        <v>5</v>
      </c>
      <c r="C197" t="s">
        <v>396</v>
      </c>
      <c r="D197" t="str">
        <f>HYPERLINK("https://talan.bank.gov.ua/get-user-certificate/21qoidGwuwUsSA3dkJht","Завантажити сертифікат")</f>
        <v>Завантажити сертифікат</v>
      </c>
    </row>
    <row r="198" spans="1:4" x14ac:dyDescent="0.3">
      <c r="A198" t="s">
        <v>397</v>
      </c>
      <c r="B198" t="s">
        <v>5</v>
      </c>
      <c r="C198" t="s">
        <v>398</v>
      </c>
      <c r="D198" t="str">
        <f>HYPERLINK("https://talan.bank.gov.ua/get-user-certificate/21qoirMTodJqak35hLB-","Завантажити сертифікат")</f>
        <v>Завантажити сертифікат</v>
      </c>
    </row>
    <row r="199" spans="1:4" x14ac:dyDescent="0.3">
      <c r="A199" t="s">
        <v>399</v>
      </c>
      <c r="B199" t="s">
        <v>5</v>
      </c>
      <c r="C199" t="s">
        <v>400</v>
      </c>
      <c r="D199" t="str">
        <f>HYPERLINK("https://talan.bank.gov.ua/get-user-certificate/21qoiynKhvVwvA3Newdl","Завантажити сертифікат")</f>
        <v>Завантажити сертифікат</v>
      </c>
    </row>
    <row r="200" spans="1:4" x14ac:dyDescent="0.3">
      <c r="A200" t="s">
        <v>401</v>
      </c>
      <c r="B200" t="s">
        <v>5</v>
      </c>
      <c r="C200" t="s">
        <v>402</v>
      </c>
      <c r="D200" t="str">
        <f>HYPERLINK("https://talan.bank.gov.ua/get-user-certificate/21qoiQUl9EV29P1ODSll","Завантажити сертифікат")</f>
        <v>Завантажити сертифікат</v>
      </c>
    </row>
    <row r="201" spans="1:4" x14ac:dyDescent="0.3">
      <c r="A201" t="s">
        <v>403</v>
      </c>
      <c r="B201" t="s">
        <v>5</v>
      </c>
      <c r="C201" t="s">
        <v>404</v>
      </c>
      <c r="D201" t="str">
        <f>HYPERLINK("https://talan.bank.gov.ua/get-user-certificate/21qoiSaVIAeZ2GVJmtB2","Завантажити сертифікат")</f>
        <v>Завантажити сертифікат</v>
      </c>
    </row>
    <row r="202" spans="1:4" x14ac:dyDescent="0.3">
      <c r="A202" t="s">
        <v>405</v>
      </c>
      <c r="B202" t="s">
        <v>5</v>
      </c>
      <c r="C202" t="s">
        <v>406</v>
      </c>
      <c r="D202" t="str">
        <f>HYPERLINK("https://talan.bank.gov.ua/get-user-certificate/21qoiFWja8y2I8dQjM8c","Завантажити сертифікат")</f>
        <v>Завантажити сертифікат</v>
      </c>
    </row>
    <row r="203" spans="1:4" x14ac:dyDescent="0.3">
      <c r="A203" t="s">
        <v>407</v>
      </c>
      <c r="B203" t="s">
        <v>5</v>
      </c>
      <c r="C203" t="s">
        <v>408</v>
      </c>
      <c r="D203" t="str">
        <f>HYPERLINK("https://talan.bank.gov.ua/get-user-certificate/21qoii36N3-A_cuJc7ES","Завантажити сертифікат")</f>
        <v>Завантажити сертифікат</v>
      </c>
    </row>
    <row r="204" spans="1:4" x14ac:dyDescent="0.3">
      <c r="A204" t="s">
        <v>409</v>
      </c>
      <c r="B204" t="s">
        <v>5</v>
      </c>
      <c r="C204" t="s">
        <v>410</v>
      </c>
      <c r="D204" t="str">
        <f>HYPERLINK("https://talan.bank.gov.ua/get-user-certificate/21qois9gatgOGe_wZSfd","Завантажити сертифікат")</f>
        <v>Завантажити сертифікат</v>
      </c>
    </row>
    <row r="205" spans="1:4" x14ac:dyDescent="0.3">
      <c r="A205" t="s">
        <v>411</v>
      </c>
      <c r="B205" t="s">
        <v>5</v>
      </c>
      <c r="C205" t="s">
        <v>412</v>
      </c>
      <c r="D205" t="str">
        <f>HYPERLINK("https://talan.bank.gov.ua/get-user-certificate/21qoio-gB404bX1dFf14","Завантажити сертифікат")</f>
        <v>Завантажити сертифікат</v>
      </c>
    </row>
    <row r="206" spans="1:4" x14ac:dyDescent="0.3">
      <c r="A206" t="s">
        <v>413</v>
      </c>
      <c r="B206" t="s">
        <v>5</v>
      </c>
      <c r="C206" t="s">
        <v>414</v>
      </c>
      <c r="D206" t="str">
        <f>HYPERLINK("https://talan.bank.gov.ua/get-user-certificate/21qoigg4ldJfQ6ZGsh-g","Завантажити сертифікат")</f>
        <v>Завантажити сертифікат</v>
      </c>
    </row>
    <row r="207" spans="1:4" x14ac:dyDescent="0.3">
      <c r="A207" t="s">
        <v>415</v>
      </c>
      <c r="B207" t="s">
        <v>5</v>
      </c>
      <c r="C207" t="s">
        <v>416</v>
      </c>
      <c r="D207" t="str">
        <f>HYPERLINK("https://talan.bank.gov.ua/get-user-certificate/21qoiUHRUZvAk59aLwqC","Завантажити сертифікат")</f>
        <v>Завантажити сертифікат</v>
      </c>
    </row>
    <row r="208" spans="1:4" x14ac:dyDescent="0.3">
      <c r="A208" t="s">
        <v>417</v>
      </c>
      <c r="B208" t="s">
        <v>5</v>
      </c>
      <c r="C208" t="s">
        <v>418</v>
      </c>
      <c r="D208" t="str">
        <f>HYPERLINK("https://talan.bank.gov.ua/get-user-certificate/21qoixRf922tCgYOWLOu","Завантажити сертифікат")</f>
        <v>Завантажити сертифікат</v>
      </c>
    </row>
    <row r="209" spans="1:4" x14ac:dyDescent="0.3">
      <c r="A209" t="s">
        <v>419</v>
      </c>
      <c r="B209" t="s">
        <v>5</v>
      </c>
      <c r="C209" t="s">
        <v>420</v>
      </c>
      <c r="D209" t="str">
        <f>HYPERLINK("https://talan.bank.gov.ua/get-user-certificate/21qoiUWpoeXorXoffOvO","Завантажити сертифікат")</f>
        <v>Завантажити сертифікат</v>
      </c>
    </row>
    <row r="210" spans="1:4" x14ac:dyDescent="0.3">
      <c r="A210" t="s">
        <v>421</v>
      </c>
      <c r="B210" t="s">
        <v>5</v>
      </c>
      <c r="C210" t="s">
        <v>422</v>
      </c>
      <c r="D210" t="str">
        <f>HYPERLINK("https://talan.bank.gov.ua/get-user-certificate/21qoibt_fPznrKEshdie","Завантажити сертифікат")</f>
        <v>Завантажити сертифікат</v>
      </c>
    </row>
    <row r="211" spans="1:4" x14ac:dyDescent="0.3">
      <c r="A211" t="s">
        <v>423</v>
      </c>
      <c r="B211" t="s">
        <v>5</v>
      </c>
      <c r="C211" t="s">
        <v>424</v>
      </c>
      <c r="D211" t="str">
        <f>HYPERLINK("https://talan.bank.gov.ua/get-user-certificate/21qoiPlYXqW9qBL3C2Qb","Завантажити сертифікат")</f>
        <v>Завантажити сертифікат</v>
      </c>
    </row>
    <row r="212" spans="1:4" x14ac:dyDescent="0.3">
      <c r="A212" t="s">
        <v>425</v>
      </c>
      <c r="B212" t="s">
        <v>5</v>
      </c>
      <c r="C212" t="s">
        <v>426</v>
      </c>
      <c r="D212" t="str">
        <f>HYPERLINK("https://talan.bank.gov.ua/get-user-certificate/21qoi915aQwMCj1mbhGu","Завантажити сертифікат")</f>
        <v>Завантажити сертифікат</v>
      </c>
    </row>
    <row r="213" spans="1:4" x14ac:dyDescent="0.3">
      <c r="A213" t="s">
        <v>427</v>
      </c>
      <c r="B213" t="s">
        <v>5</v>
      </c>
      <c r="C213" t="s">
        <v>428</v>
      </c>
      <c r="D213" t="str">
        <f>HYPERLINK("https://talan.bank.gov.ua/get-user-certificate/21qoi0qZhl2NPzsknRoS","Завантажити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D2" r:id="rId1" tooltip="Завантажити сертифікат" display="Завантажити сертифікат"/>
    <hyperlink ref="D3" r:id="rId2" tooltip="Завантажити сертифікат" display="Завантажити сертифікат"/>
    <hyperlink ref="D4" r:id="rId3" tooltip="Завантажити сертифікат" display="Завантажити сертифікат"/>
    <hyperlink ref="D5" r:id="rId4" tooltip="Завантажити сертифікат" display="Завантажити сертифікат"/>
    <hyperlink ref="D6" r:id="rId5" tooltip="Завантажити сертифікат" display="Завантажити сертифікат"/>
    <hyperlink ref="D7" r:id="rId6" tooltip="Завантажити сертифікат" display="Завантажити сертифікат"/>
    <hyperlink ref="D8" r:id="rId7" tooltip="Завантажити сертифікат" display="Завантажити сертифікат"/>
    <hyperlink ref="D9" r:id="rId8" tooltip="Завантажити сертифікат" display="Завантажити сертифікат"/>
    <hyperlink ref="D10" r:id="rId9" tooltip="Завантажити сертифікат" display="Завантажити сертифікат"/>
    <hyperlink ref="D11" r:id="rId10" tooltip="Завантажити сертифікат" display="Завантажити сертифікат"/>
    <hyperlink ref="D12" r:id="rId11" tooltip="Завантажити сертифікат" display="Завантажити сертифікат"/>
    <hyperlink ref="D13" r:id="rId12" tooltip="Завантажити сертифікат" display="Завантажити сертифікат"/>
    <hyperlink ref="D14" r:id="rId13" tooltip="Завантажити сертифікат" display="Завантажити сертифікат"/>
    <hyperlink ref="D15" r:id="rId14" tooltip="Завантажити сертифікат" display="Завантажити сертифікат"/>
    <hyperlink ref="D16" r:id="rId15" tooltip="Завантажити сертифікат" display="Завантажити сертифікат"/>
    <hyperlink ref="D17" r:id="rId16" tooltip="Завантажити сертифікат" display="Завантажити сертифікат"/>
    <hyperlink ref="D18" r:id="rId17" tooltip="Завантажити сертифікат" display="Завантажити сертифікат"/>
    <hyperlink ref="D19" r:id="rId18" tooltip="Завантажити сертифікат" display="Завантажити сертифікат"/>
    <hyperlink ref="D20" r:id="rId19" tooltip="Завантажити сертифікат" display="Завантажити сертифікат"/>
    <hyperlink ref="D21" r:id="rId20" tooltip="Завантажити сертифікат" display="Завантажити сертифікат"/>
    <hyperlink ref="D22" r:id="rId21" tooltip="Завантажити сертифікат" display="Завантажити сертифікат"/>
    <hyperlink ref="D23" r:id="rId22" tooltip="Завантажити сертифікат" display="Завантажити сертифікат"/>
    <hyperlink ref="D24" r:id="rId23" tooltip="Завантажити сертифікат" display="Завантажити сертифікат"/>
    <hyperlink ref="D25" r:id="rId24" tooltip="Завантажити сертифікат" display="Завантажити сертифікат"/>
    <hyperlink ref="D26" r:id="rId25" tooltip="Завантажити сертифікат" display="Завантажити сертифікат"/>
    <hyperlink ref="D27" r:id="rId26" tooltip="Завантажити сертифікат" display="Завантажити сертифікат"/>
    <hyperlink ref="D28" r:id="rId27" tooltip="Завантажити сертифікат" display="Завантажити сертифікат"/>
    <hyperlink ref="D29" r:id="rId28" tooltip="Завантажити сертифікат" display="Завантажити сертифікат"/>
    <hyperlink ref="D30" r:id="rId29" tooltip="Завантажити сертифікат" display="Завантажити сертифікат"/>
    <hyperlink ref="D31" r:id="rId30" tooltip="Завантажити сертифікат" display="Завантажити сертифікат"/>
    <hyperlink ref="D32" r:id="rId31" tooltip="Завантажити сертифікат" display="Завантажити сертифікат"/>
    <hyperlink ref="D33" r:id="rId32" tooltip="Завантажити сертифікат" display="Завантажити сертифікат"/>
    <hyperlink ref="D34" r:id="rId33" tooltip="Завантажити сертифікат" display="Завантажити сертифікат"/>
    <hyperlink ref="D35" r:id="rId34" tooltip="Завантажити сертифікат" display="Завантажити сертифікат"/>
    <hyperlink ref="D36" r:id="rId35" tooltip="Завантажити сертифікат" display="Завантажити сертифікат"/>
    <hyperlink ref="D37" r:id="rId36" tooltip="Завантажити сертифікат" display="Завантажити сертифікат"/>
    <hyperlink ref="D38" r:id="rId37" tooltip="Завантажити сертифікат" display="Завантажити сертифікат"/>
    <hyperlink ref="D39" r:id="rId38" tooltip="Завантажити сертифікат" display="Завантажити сертифікат"/>
    <hyperlink ref="D40" r:id="rId39" tooltip="Завантажити сертифікат" display="Завантажити сертифікат"/>
    <hyperlink ref="D41" r:id="rId40" tooltip="Завантажити сертифікат" display="Завантажити сертифікат"/>
    <hyperlink ref="D42" r:id="rId41" tooltip="Завантажити сертифікат" display="Завантажити сертифікат"/>
    <hyperlink ref="D43" r:id="rId42" tooltip="Завантажити сертифікат" display="Завантажити сертифікат"/>
    <hyperlink ref="D44" r:id="rId43" tooltip="Завантажити сертифікат" display="Завантажити сертифікат"/>
    <hyperlink ref="D45" r:id="rId44" tooltip="Завантажити сертифікат" display="Завантажити сертифікат"/>
    <hyperlink ref="D46" r:id="rId45" tooltip="Завантажити сертифікат" display="Завантажити сертифікат"/>
    <hyperlink ref="D47" r:id="rId46" tooltip="Завантажити сертифікат" display="Завантажити сертифікат"/>
    <hyperlink ref="D48" r:id="rId47" tooltip="Завантажити сертифікат" display="Завантажити сертифікат"/>
    <hyperlink ref="D49" r:id="rId48" tooltip="Завантажити сертифікат" display="Завантажити сертифікат"/>
    <hyperlink ref="D50" r:id="rId49" tooltip="Завантажити сертифікат" display="Завантажити сертифікат"/>
    <hyperlink ref="D51" r:id="rId50" tooltip="Завантажити сертифікат" display="Завантажити сертифікат"/>
    <hyperlink ref="D52" r:id="rId51" tooltip="Завантажити сертифікат" display="Завантажити сертифікат"/>
    <hyperlink ref="D53" r:id="rId52" tooltip="Завантажити сертифікат" display="Завантажити сертифікат"/>
    <hyperlink ref="D54" r:id="rId53" tooltip="Завантажити сертифікат" display="Завантажити сертифікат"/>
    <hyperlink ref="D55" r:id="rId54" tooltip="Завантажити сертифікат" display="Завантажити сертифікат"/>
    <hyperlink ref="D56" r:id="rId55" tooltip="Завантажити сертифікат" display="Завантажити сертифікат"/>
    <hyperlink ref="D57" r:id="rId56" tooltip="Завантажити сертифікат" display="Завантажити сертифікат"/>
    <hyperlink ref="D58" r:id="rId57" tooltip="Завантажити сертифікат" display="Завантажити сертифікат"/>
    <hyperlink ref="D59" r:id="rId58" tooltip="Завантажити сертифікат" display="Завантажити сертифікат"/>
    <hyperlink ref="D60" r:id="rId59" tooltip="Завантажити сертифікат" display="Завантажити сертифікат"/>
    <hyperlink ref="D61" r:id="rId60" tooltip="Завантажити сертифікат" display="Завантажити сертифікат"/>
    <hyperlink ref="D62" r:id="rId61" tooltip="Завантажити сертифікат" display="Завантажити сертифікат"/>
    <hyperlink ref="D63" r:id="rId62" tooltip="Завантажити сертифікат" display="Завантажити сертифікат"/>
    <hyperlink ref="D64" r:id="rId63" tooltip="Завантажити сертифікат" display="Завантажити сертифікат"/>
    <hyperlink ref="D65" r:id="rId64" tooltip="Завантажити сертифікат" display="Завантажити сертифікат"/>
    <hyperlink ref="D66" r:id="rId65" tooltip="Завантажити сертифікат" display="Завантажити сертифікат"/>
    <hyperlink ref="D67" r:id="rId66" tooltip="Завантажити сертифікат" display="Завантажити сертифікат"/>
    <hyperlink ref="D68" r:id="rId67" tooltip="Завантажити сертифікат" display="Завантажити сертифікат"/>
    <hyperlink ref="D69" r:id="rId68" tooltip="Завантажити сертифікат" display="Завантажити сертифікат"/>
    <hyperlink ref="D70" r:id="rId69" tooltip="Завантажити сертифікат" display="Завантажити сертифікат"/>
    <hyperlink ref="D71" r:id="rId70" tooltip="Завантажити сертифікат" display="Завантажити сертифікат"/>
    <hyperlink ref="D72" r:id="rId71" tooltip="Завантажити сертифікат" display="Завантажити сертифікат"/>
    <hyperlink ref="D73" r:id="rId72" tooltip="Завантажити сертифікат" display="Завантажити сертифікат"/>
    <hyperlink ref="D74" r:id="rId73" tooltip="Завантажити сертифікат" display="Завантажити сертифікат"/>
    <hyperlink ref="D75" r:id="rId74" tooltip="Завантажити сертифікат" display="Завантажити сертифікат"/>
    <hyperlink ref="D76" r:id="rId75" tooltip="Завантажити сертифікат" display="Завантажити сертифікат"/>
    <hyperlink ref="D77" r:id="rId76" tooltip="Завантажити сертифікат" display="Завантажити сертифікат"/>
    <hyperlink ref="D78" r:id="rId77" tooltip="Завантажити сертифікат" display="Завантажити сертифікат"/>
    <hyperlink ref="D79" r:id="rId78" tooltip="Завантажити сертифікат" display="Завантажити сертифікат"/>
    <hyperlink ref="D80" r:id="rId79" tooltip="Завантажити сертифікат" display="Завантажити сертифікат"/>
    <hyperlink ref="D81" r:id="rId80" tooltip="Завантажити сертифікат" display="Завантажити сертифікат"/>
    <hyperlink ref="D82" r:id="rId81" tooltip="Завантажити сертифікат" display="Завантажити сертифікат"/>
    <hyperlink ref="D83" r:id="rId82" tooltip="Завантажити сертифікат" display="Завантажити сертифікат"/>
    <hyperlink ref="D84" r:id="rId83" tooltip="Завантажити сертифікат" display="Завантажити сертифікат"/>
    <hyperlink ref="D85" r:id="rId84" tooltip="Завантажити сертифікат" display="Завантажити сертифікат"/>
    <hyperlink ref="D86" r:id="rId85" tooltip="Завантажити сертифікат" display="Завантажити сертифікат"/>
    <hyperlink ref="D87" r:id="rId86" tooltip="Завантажити сертифікат" display="Завантажити сертифікат"/>
    <hyperlink ref="D88" r:id="rId87" tooltip="Завантажити сертифікат" display="Завантажити сертифікат"/>
    <hyperlink ref="D89" r:id="rId88" tooltip="Завантажити сертифікат" display="Завантажити сертифікат"/>
    <hyperlink ref="D90" r:id="rId89" tooltip="Завантажити сертифікат" display="Завантажити сертифікат"/>
    <hyperlink ref="D91" r:id="rId90" tooltip="Завантажити сертифікат" display="Завантажити сертифікат"/>
    <hyperlink ref="D92" r:id="rId91" tooltip="Завантажити сертифікат" display="Завантажити сертифікат"/>
    <hyperlink ref="D93" r:id="rId92" tooltip="Завантажити сертифікат" display="Завантажити сертифікат"/>
    <hyperlink ref="D94" r:id="rId93" tooltip="Завантажити сертифікат" display="Завантажити сертифікат"/>
    <hyperlink ref="D95" r:id="rId94" tooltip="Завантажити сертифікат" display="Завантажити сертифікат"/>
    <hyperlink ref="D96" r:id="rId95" tooltip="Завантажити сертифікат" display="Завантажити сертифікат"/>
    <hyperlink ref="D97" r:id="rId96" tooltip="Завантажити сертифікат" display="Завантажити сертифікат"/>
    <hyperlink ref="D98" r:id="rId97" tooltip="Завантажити сертифікат" display="Завантажити сертифікат"/>
    <hyperlink ref="D99" r:id="rId98" tooltip="Завантажити сертифікат" display="Завантажити сертифікат"/>
    <hyperlink ref="D100" r:id="rId99" tooltip="Завантажити сертифікат" display="Завантажити сертифікат"/>
    <hyperlink ref="D101" r:id="rId100" tooltip="Завантажити сертифікат" display="Завантажити сертифікат"/>
    <hyperlink ref="D102" r:id="rId101" tooltip="Завантажити сертифікат" display="Завантажити сертифікат"/>
    <hyperlink ref="D103" r:id="rId102" tooltip="Завантажити сертифікат" display="Завантажити сертифікат"/>
    <hyperlink ref="D104" r:id="rId103" tooltip="Завантажити сертифікат" display="Завантажити сертифікат"/>
    <hyperlink ref="D105" r:id="rId104" tooltip="Завантажити сертифікат" display="Завантажити сертифікат"/>
    <hyperlink ref="D106" r:id="rId105" tooltip="Завантажити сертифікат" display="Завантажити сертифікат"/>
    <hyperlink ref="D107" r:id="rId106" tooltip="Завантажити сертифікат" display="Завантажити сертифікат"/>
    <hyperlink ref="D108" r:id="rId107" tooltip="Завантажити сертифікат" display="Завантажити сертифікат"/>
    <hyperlink ref="D109" r:id="rId108" tooltip="Завантажити сертифікат" display="Завантажити сертифікат"/>
    <hyperlink ref="D110" r:id="rId109" tooltip="Завантажити сертифікат" display="Завантажити сертифікат"/>
    <hyperlink ref="D111" r:id="rId110" tooltip="Завантажити сертифікат" display="Завантажити сертифікат"/>
    <hyperlink ref="D112" r:id="rId111" tooltip="Завантажити сертифікат" display="Завантажити сертифікат"/>
    <hyperlink ref="D113" r:id="rId112" tooltip="Завантажити сертифікат" display="Завантажити сертифікат"/>
    <hyperlink ref="D114" r:id="rId113" tooltip="Завантажити сертифікат" display="Завантажити сертифікат"/>
    <hyperlink ref="D115" r:id="rId114" tooltip="Завантажити сертифікат" display="Завантажити сертифікат"/>
    <hyperlink ref="D116" r:id="rId115" tooltip="Завантажити сертифікат" display="Завантажити сертифікат"/>
    <hyperlink ref="D117" r:id="rId116" tooltip="Завантажити сертифікат" display="Завантажити сертифікат"/>
    <hyperlink ref="D118" r:id="rId117" tooltip="Завантажити сертифікат" display="Завантажити сертифікат"/>
    <hyperlink ref="D119" r:id="rId118" tooltip="Завантажити сертифікат" display="Завантажити сертифікат"/>
    <hyperlink ref="D120" r:id="rId119" tooltip="Завантажити сертифікат" display="Завантажити сертифікат"/>
    <hyperlink ref="D121" r:id="rId120" tooltip="Завантажити сертифікат" display="Завантажити сертифікат"/>
    <hyperlink ref="D122" r:id="rId121" tooltip="Завантажити сертифікат" display="Завантажити сертифікат"/>
    <hyperlink ref="D123" r:id="rId122" tooltip="Завантажити сертифікат" display="Завантажити сертифікат"/>
    <hyperlink ref="D124" r:id="rId123" tooltip="Завантажити сертифікат" display="Завантажити сертифікат"/>
    <hyperlink ref="D125" r:id="rId124" tooltip="Завантажити сертифікат" display="Завантажити сертифікат"/>
    <hyperlink ref="D126" r:id="rId125" tooltip="Завантажити сертифікат" display="Завантажити сертифікат"/>
    <hyperlink ref="D127" r:id="rId126" tooltip="Завантажити сертифікат" display="Завантажити сертифікат"/>
    <hyperlink ref="D128" r:id="rId127" tooltip="Завантажити сертифікат" display="Завантажити сертифікат"/>
    <hyperlink ref="D129" r:id="rId128" tooltip="Завантажити сертифікат" display="Завантажити сертифікат"/>
    <hyperlink ref="D130" r:id="rId129" tooltip="Завантажити сертифікат" display="Завантажити сертифікат"/>
    <hyperlink ref="D131" r:id="rId130" tooltip="Завантажити сертифікат" display="Завантажити сертифікат"/>
    <hyperlink ref="D132" r:id="rId131" tooltip="Завантажити сертифікат" display="Завантажити сертифікат"/>
    <hyperlink ref="D133" r:id="rId132" tooltip="Завантажити сертифікат" display="Завантажити сертифікат"/>
    <hyperlink ref="D134" r:id="rId133" tooltip="Завантажити сертифікат" display="Завантажити сертифікат"/>
    <hyperlink ref="D135" r:id="rId134" tooltip="Завантажити сертифікат" display="Завантажити сертифікат"/>
    <hyperlink ref="D136" r:id="rId135" tooltip="Завантажити сертифікат" display="Завантажити сертифікат"/>
    <hyperlink ref="D137" r:id="rId136" tooltip="Завантажити сертифікат" display="Завантажити сертифікат"/>
    <hyperlink ref="D138" r:id="rId137" tooltip="Завантажити сертифікат" display="Завантажити сертифікат"/>
    <hyperlink ref="D139" r:id="rId138" tooltip="Завантажити сертифікат" display="Завантажити сертифікат"/>
    <hyperlink ref="D140" r:id="rId139" tooltip="Завантажити сертифікат" display="Завантажити сертифікат"/>
    <hyperlink ref="D141" r:id="rId140" tooltip="Завантажити сертифікат" display="Завантажити сертифікат"/>
    <hyperlink ref="D142" r:id="rId141" tooltip="Завантажити сертифікат" display="Завантажити сертифікат"/>
    <hyperlink ref="D143" r:id="rId142" tooltip="Завантажити сертифікат" display="Завантажити сертифікат"/>
    <hyperlink ref="D144" r:id="rId143" tooltip="Завантажити сертифікат" display="Завантажити сертифікат"/>
    <hyperlink ref="D145" r:id="rId144" tooltip="Завантажити сертифікат" display="Завантажити сертифікат"/>
    <hyperlink ref="D146" r:id="rId145" tooltip="Завантажити сертифікат" display="Завантажити сертифікат"/>
    <hyperlink ref="D147" r:id="rId146" tooltip="Завантажити сертифікат" display="Завантажити сертифікат"/>
    <hyperlink ref="D148" r:id="rId147" tooltip="Завантажити сертифікат" display="Завантажити сертифікат"/>
    <hyperlink ref="D149" r:id="rId148" tooltip="Завантажити сертифікат" display="Завантажити сертифікат"/>
    <hyperlink ref="D150" r:id="rId149" tooltip="Завантажити сертифікат" display="Завантажити сертифікат"/>
    <hyperlink ref="D151" r:id="rId150" tooltip="Завантажити сертифікат" display="Завантажити сертифікат"/>
    <hyperlink ref="D152" r:id="rId151" tooltip="Завантажити сертифікат" display="Завантажити сертифікат"/>
    <hyperlink ref="D153" r:id="rId152" tooltip="Завантажити сертифікат" display="Завантажити сертифікат"/>
    <hyperlink ref="D154" r:id="rId153" tooltip="Завантажити сертифікат" display="Завантажити сертифікат"/>
    <hyperlink ref="D155" r:id="rId154" tooltip="Завантажити сертифікат" display="Завантажити сертифікат"/>
    <hyperlink ref="D156" r:id="rId155" tooltip="Завантажити сертифікат" display="Завантажити сертифікат"/>
    <hyperlink ref="D157" r:id="rId156" tooltip="Завантажити сертифікат" display="Завантажити сертифікат"/>
    <hyperlink ref="D158" r:id="rId157" tooltip="Завантажити сертифікат" display="Завантажити сертифікат"/>
    <hyperlink ref="D159" r:id="rId158" tooltip="Завантажити сертифікат" display="Завантажити сертифікат"/>
    <hyperlink ref="D160" r:id="rId159" tooltip="Завантажити сертифікат" display="Завантажити сертифікат"/>
    <hyperlink ref="D161" r:id="rId160" tooltip="Завантажити сертифікат" display="Завантажити сертифікат"/>
    <hyperlink ref="D162" r:id="rId161" tooltip="Завантажити сертифікат" display="Завантажити сертифікат"/>
    <hyperlink ref="D163" r:id="rId162" tooltip="Завантажити сертифікат" display="Завантажити сертифікат"/>
    <hyperlink ref="D164" r:id="rId163" tooltip="Завантажити сертифікат" display="Завантажити сертифікат"/>
    <hyperlink ref="D165" r:id="rId164" tooltip="Завантажити сертифікат" display="Завантажити сертифікат"/>
    <hyperlink ref="D166" r:id="rId165" tooltip="Завантажити сертифікат" display="Завантажити сертифікат"/>
    <hyperlink ref="D167" r:id="rId166" tooltip="Завантажити сертифікат" display="Завантажити сертифікат"/>
    <hyperlink ref="D168" r:id="rId167" tooltip="Завантажити сертифікат" display="Завантажити сертифікат"/>
    <hyperlink ref="D169" r:id="rId168" tooltip="Завантажити сертифікат" display="Завантажити сертифікат"/>
    <hyperlink ref="D170" r:id="rId169" tooltip="Завантажити сертифікат" display="Завантажити сертифікат"/>
    <hyperlink ref="D171" r:id="rId170" tooltip="Завантажити сертифікат" display="Завантажити сертифікат"/>
    <hyperlink ref="D172" r:id="rId171" tooltip="Завантажити сертифікат" display="Завантажити сертифікат"/>
    <hyperlink ref="D173" r:id="rId172" tooltip="Завантажити сертифікат" display="Завантажити сертифікат"/>
    <hyperlink ref="D174" r:id="rId173" tooltip="Завантажити сертифікат" display="Завантажити сертифікат"/>
    <hyperlink ref="D175" r:id="rId174" tooltip="Завантажити сертифікат" display="Завантажити сертифікат"/>
    <hyperlink ref="D176" r:id="rId175" tooltip="Завантажити сертифікат" display="Завантажити сертифікат"/>
    <hyperlink ref="D177" r:id="rId176" tooltip="Завантажити сертифікат" display="Завантажити сертифікат"/>
    <hyperlink ref="D178" r:id="rId177" tooltip="Завантажити сертифікат" display="Завантажити сертифікат"/>
    <hyperlink ref="D179" r:id="rId178" tooltip="Завантажити сертифікат" display="Завантажити сертифікат"/>
    <hyperlink ref="D180" r:id="rId179" tooltip="Завантажити сертифікат" display="Завантажити сертифікат"/>
    <hyperlink ref="D181" r:id="rId180" tooltip="Завантажити сертифікат" display="Завантажити сертифікат"/>
    <hyperlink ref="D182" r:id="rId181" tooltip="Завантажити сертифікат" display="Завантажити сертифікат"/>
    <hyperlink ref="D183" r:id="rId182" tooltip="Завантажити сертифікат" display="Завантажити сертифікат"/>
    <hyperlink ref="D184" r:id="rId183" tooltip="Завантажити сертифікат" display="Завантажити сертифікат"/>
    <hyperlink ref="D185" r:id="rId184" tooltip="Завантажити сертифікат" display="Завантажити сертифікат"/>
    <hyperlink ref="D186" r:id="rId185" tooltip="Завантажити сертифікат" display="Завантажити сертифікат"/>
    <hyperlink ref="D187" r:id="rId186" tooltip="Завантажити сертифікат" display="Завантажити сертифікат"/>
    <hyperlink ref="D188" r:id="rId187" tooltip="Завантажити сертифікат" display="Завантажити сертифікат"/>
    <hyperlink ref="D189" r:id="rId188" tooltip="Завантажити сертифікат" display="Завантажити сертифікат"/>
    <hyperlink ref="D190" r:id="rId189" tooltip="Завантажити сертифікат" display="Завантажити сертифікат"/>
    <hyperlink ref="D191" r:id="rId190" tooltip="Завантажити сертифікат" display="Завантажити сертифікат"/>
    <hyperlink ref="D192" r:id="rId191" tooltip="Завантажити сертифікат" display="Завантажити сертифікат"/>
    <hyperlink ref="D193" r:id="rId192" tooltip="Завантажити сертифікат" display="Завантажити сертифікат"/>
    <hyperlink ref="D194" r:id="rId193" tooltip="Завантажити сертифікат" display="Завантажити сертифікат"/>
    <hyperlink ref="D195" r:id="rId194" tooltip="Завантажити сертифікат" display="Завантажити сертифікат"/>
    <hyperlink ref="D196" r:id="rId195" tooltip="Завантажити сертифікат" display="Завантажити сертифікат"/>
    <hyperlink ref="D197" r:id="rId196" tooltip="Завантажити сертифікат" display="Завантажити сертифікат"/>
    <hyperlink ref="D198" r:id="rId197" tooltip="Завантажити сертифікат" display="Завантажити сертифікат"/>
    <hyperlink ref="D199" r:id="rId198" tooltip="Завантажити сертифікат" display="Завантажити сертифікат"/>
    <hyperlink ref="D200" r:id="rId199" tooltip="Завантажити сертифікат" display="Завантажити сертифікат"/>
    <hyperlink ref="D201" r:id="rId200" tooltip="Завантажити сертифікат" display="Завантажити сертифікат"/>
    <hyperlink ref="D202" r:id="rId201" tooltip="Завантажити сертифікат" display="Завантажити сертифікат"/>
    <hyperlink ref="D203" r:id="rId202" tooltip="Завантажити сертифікат" display="Завантажити сертифікат"/>
    <hyperlink ref="D204" r:id="rId203" tooltip="Завантажити сертифікат" display="Завантажити сертифікат"/>
    <hyperlink ref="D205" r:id="rId204" tooltip="Завантажити сертифікат" display="Завантажити сертифікат"/>
    <hyperlink ref="D206" r:id="rId205" tooltip="Завантажити сертифікат" display="Завантажити сертифікат"/>
    <hyperlink ref="D207" r:id="rId206" tooltip="Завантажити сертифікат" display="Завантажити сертифікат"/>
    <hyperlink ref="D208" r:id="rId207" tooltip="Завантажити сертифікат" display="Завантажити сертифікат"/>
    <hyperlink ref="D209" r:id="rId208" tooltip="Завантажити сертифікат" display="Завантажити сертифікат"/>
    <hyperlink ref="D210" r:id="rId209" tooltip="Завантажити сертифікат" display="Завантажити сертифікат"/>
    <hyperlink ref="D211" r:id="rId210" tooltip="Завантажити сертифікат" display="Завантажити сертифікат"/>
    <hyperlink ref="D212" r:id="rId211" tooltip="Завантажити сертифікат" display="Завантажити сертифікат"/>
    <hyperlink ref="D213" r:id="rId212" tooltip="Завантажити сертифікат" display="Завантажити сертифікат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2025-12-18T13:41:55Z</dcterms:created>
  <dcterms:modified xsi:type="dcterms:W3CDTF">2025-12-18T13:48:25Z</dcterms:modified>
  <cp:category/>
</cp:coreProperties>
</file>