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вчителі початкові класи #ШахрайГудбай\Досьє Детектива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10" i="1" l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<sst xmlns="http://schemas.openxmlformats.org/spreadsheetml/2006/main" count="328" uniqueCount="221">
  <si>
    <t>Посилання на сертифікат</t>
  </si>
  <si>
    <t>ШГ_ДД_001</t>
  </si>
  <si>
    <t>25 грудня 2025 р.</t>
  </si>
  <si>
    <t>Андреєва Людмила</t>
  </si>
  <si>
    <t>ШГ_ДД_002</t>
  </si>
  <si>
    <t>Андрієвська Вікторія</t>
  </si>
  <si>
    <t>ШГ_ДД_003</t>
  </si>
  <si>
    <t>Антошевська Інна</t>
  </si>
  <si>
    <t>ШГ_ДД_004</t>
  </si>
  <si>
    <t xml:space="preserve">Базеко Інна Мусіївна </t>
  </si>
  <si>
    <t>ШГ_ДД_005</t>
  </si>
  <si>
    <t>Барановська Тетяна Анатоліївна</t>
  </si>
  <si>
    <t>ШГ_ДД_006</t>
  </si>
  <si>
    <t>Баталіна Наталія</t>
  </si>
  <si>
    <t>ШГ_ДД_007</t>
  </si>
  <si>
    <t xml:space="preserve">Берездецька Стефанія Маркіянівна </t>
  </si>
  <si>
    <t>ШГ_ДД_008</t>
  </si>
  <si>
    <t>Бєлік Людмила</t>
  </si>
  <si>
    <t>ШГ_ДД_009</t>
  </si>
  <si>
    <t>Бикова Ірина</t>
  </si>
  <si>
    <t>ШГ_ДД_010</t>
  </si>
  <si>
    <t>Близнюк Маргарита</t>
  </si>
  <si>
    <t>ШГ_ДД_011</t>
  </si>
  <si>
    <t>Богомазова Вікторія</t>
  </si>
  <si>
    <t>ШГ_ДД_012</t>
  </si>
  <si>
    <t>Боднарчук Тетяна Валеріївна</t>
  </si>
  <si>
    <t>ШГ_ДД_013</t>
  </si>
  <si>
    <t>Бойченко Людмила Анатоліївна</t>
  </si>
  <si>
    <t>ШГ_ДД_014</t>
  </si>
  <si>
    <t xml:space="preserve">Бондар Галина Анатоліївна </t>
  </si>
  <si>
    <t>ШГ_ДД_015</t>
  </si>
  <si>
    <t>Вавілова Оксана</t>
  </si>
  <si>
    <t>ШГ_ДД_016</t>
  </si>
  <si>
    <t xml:space="preserve">Ващенко Юлія </t>
  </si>
  <si>
    <t>ШГ_ДД_017</t>
  </si>
  <si>
    <t>Ващук Руслана</t>
  </si>
  <si>
    <t>ШГ_ДД_018</t>
  </si>
  <si>
    <t>Верцун Катерина</t>
  </si>
  <si>
    <t>ШГ_ДД_019</t>
  </si>
  <si>
    <t xml:space="preserve">Волошина Ірина Олександрівна </t>
  </si>
  <si>
    <t>ШГ_ДД_020</t>
  </si>
  <si>
    <t>Габрієлян Інна Станіславівна</t>
  </si>
  <si>
    <t>ШГ_ДД_021</t>
  </si>
  <si>
    <t>Гандзій Уляна Романівна</t>
  </si>
  <si>
    <t>ШГ_ДД_022</t>
  </si>
  <si>
    <t>Герасюта Тетяна Миколаївна</t>
  </si>
  <si>
    <t>ШГ_ДД_023</t>
  </si>
  <si>
    <t>Гонтарь Олена Володимирівна</t>
  </si>
  <si>
    <t>ШГ_ДД_024</t>
  </si>
  <si>
    <t xml:space="preserve">Горошко Вікторія </t>
  </si>
  <si>
    <t>ШГ_ДД_025</t>
  </si>
  <si>
    <t>Гринь Таїса Петрівна</t>
  </si>
  <si>
    <t>ШГ_ДД_026</t>
  </si>
  <si>
    <t>Грищенко Юлія Миколаївна</t>
  </si>
  <si>
    <t>ШГ_ДД_027</t>
  </si>
  <si>
    <t xml:space="preserve">Губарєва Людмила Володимирівна </t>
  </si>
  <si>
    <t>ШГ_ДД_028</t>
  </si>
  <si>
    <t>Димаренко Тетяна Валеріївна</t>
  </si>
  <si>
    <t>ШГ_ДД_029</t>
  </si>
  <si>
    <t>Добринська Вікторія Вікторівна</t>
  </si>
  <si>
    <t>ШГ_ДД_030</t>
  </si>
  <si>
    <t xml:space="preserve">Доброва Наталія Іванівна </t>
  </si>
  <si>
    <t>ШГ_ДД_031</t>
  </si>
  <si>
    <t>Довгополова Анна</t>
  </si>
  <si>
    <t>ШГ_ДД_032</t>
  </si>
  <si>
    <t>Драчук Лариса Сергіївна</t>
  </si>
  <si>
    <t>ШГ_ДД_033</t>
  </si>
  <si>
    <t>Дуденко Олена Юріївна</t>
  </si>
  <si>
    <t>ШГ_ДД_034</t>
  </si>
  <si>
    <t>Дудник Олена Василівна</t>
  </si>
  <si>
    <t>ШГ_ДД_035</t>
  </si>
  <si>
    <t>Дудник Яна</t>
  </si>
  <si>
    <t>ШГ_ДД_036</t>
  </si>
  <si>
    <t>Ертман Катерина Григорівна</t>
  </si>
  <si>
    <t>ШГ_ДД_037</t>
  </si>
  <si>
    <t xml:space="preserve">Євсюкова Інна </t>
  </si>
  <si>
    <t>ШГ_ДД_038</t>
  </si>
  <si>
    <t xml:space="preserve">Жарікова Олена Олександрівна </t>
  </si>
  <si>
    <t>ШГ_ДД_039</t>
  </si>
  <si>
    <t>Житкевич Ольга Олегівна</t>
  </si>
  <si>
    <t>ШГ_ДД_040</t>
  </si>
  <si>
    <t>Жовнір Ангеліна Володимирівна</t>
  </si>
  <si>
    <t>ШГ_ДД_041</t>
  </si>
  <si>
    <t>Ільків Олександра Іванівна</t>
  </si>
  <si>
    <t>ШГ_ДД_042</t>
  </si>
  <si>
    <t>Калініна Вікторія Андріївна</t>
  </si>
  <si>
    <t>ШГ_ДД_043</t>
  </si>
  <si>
    <t>Кармазіна Тетяна</t>
  </si>
  <si>
    <t>ШГ_ДД_044</t>
  </si>
  <si>
    <t>Каспрішина Світлана Миколаївна</t>
  </si>
  <si>
    <t>ШГ_ДД_045</t>
  </si>
  <si>
    <t>Кисловська Світлана</t>
  </si>
  <si>
    <t>ШГ_ДД_046</t>
  </si>
  <si>
    <t>Коваленко Наталія</t>
  </si>
  <si>
    <t>ШГ_ДД_047</t>
  </si>
  <si>
    <t>Колісник Тетяна Олександрівна</t>
  </si>
  <si>
    <t>ШГ_ДД_048</t>
  </si>
  <si>
    <t>Коротун Ірина Вікторівна</t>
  </si>
  <si>
    <t>ШГ_ДД_049</t>
  </si>
  <si>
    <t>Костогриз-Куликова Наталія Володимирівна</t>
  </si>
  <si>
    <t>ШГ_ДД_050</t>
  </si>
  <si>
    <t>Котелевець Наталія</t>
  </si>
  <si>
    <t>ШГ_ДД_051</t>
  </si>
  <si>
    <t>Котькало Антоніна Володимирівна</t>
  </si>
  <si>
    <t>ШГ_ДД_052</t>
  </si>
  <si>
    <t>Крікунова Євгенія Вікторівна</t>
  </si>
  <si>
    <t>ШГ_ДД_053</t>
  </si>
  <si>
    <t>Крюкова Марина Михайлівна</t>
  </si>
  <si>
    <t>ШГ_ДД_054</t>
  </si>
  <si>
    <t>Куровець Софія</t>
  </si>
  <si>
    <t>ШГ_ДД_055</t>
  </si>
  <si>
    <t>Левченко Катерина</t>
  </si>
  <si>
    <t>ШГ_ДД_056</t>
  </si>
  <si>
    <t>Лісовенко Людмила Олексіївна</t>
  </si>
  <si>
    <t>ШГ_ДД_057</t>
  </si>
  <si>
    <t>Локошко Людмила</t>
  </si>
  <si>
    <t>ШГ_ДД_058</t>
  </si>
  <si>
    <t>Лопушняк Надія</t>
  </si>
  <si>
    <t>ШГ_ДД_059</t>
  </si>
  <si>
    <t>Мазнюк Тетяна</t>
  </si>
  <si>
    <t>ШГ_ДД_060</t>
  </si>
  <si>
    <t>Малішенко Світлана Валеріївна</t>
  </si>
  <si>
    <t>ШГ_ДД_061</t>
  </si>
  <si>
    <t>Мамадалієва Олена Мілібаївна</t>
  </si>
  <si>
    <t>ШГ_ДД_062</t>
  </si>
  <si>
    <t>Маринова Василіса Василівна</t>
  </si>
  <si>
    <t>ШГ_ДД_063</t>
  </si>
  <si>
    <t>Маруга Тетяна Петрівна</t>
  </si>
  <si>
    <t>ШГ_ДД_064</t>
  </si>
  <si>
    <t>Марченко Валентина Василівна</t>
  </si>
  <si>
    <t>ШГ_ДД_065</t>
  </si>
  <si>
    <t xml:space="preserve">Матерновська Вікторія </t>
  </si>
  <si>
    <t>ШГ_ДД_066</t>
  </si>
  <si>
    <t>Матяш Наталія Вікторівна</t>
  </si>
  <si>
    <t>ШГ_ДД_067</t>
  </si>
  <si>
    <t>Мельник Тамара Станіславівна</t>
  </si>
  <si>
    <t>ШГ_ДД_068</t>
  </si>
  <si>
    <t>Мельник Юлія</t>
  </si>
  <si>
    <t>ШГ_ДД_069</t>
  </si>
  <si>
    <t>Мікуляк Юлія</t>
  </si>
  <si>
    <t>ШГ_ДД_070</t>
  </si>
  <si>
    <t>Мусієнко Ольга</t>
  </si>
  <si>
    <t>ШГ_ДД_071</t>
  </si>
  <si>
    <t>Нестерова Олена Олексіївна</t>
  </si>
  <si>
    <t>ШГ_ДД_072</t>
  </si>
  <si>
    <t xml:space="preserve">Нечипорук Ірина </t>
  </si>
  <si>
    <t>ШГ_ДД_073</t>
  </si>
  <si>
    <t>Ніколаєнко Вікторія</t>
  </si>
  <si>
    <t>ШГ_ДД_074</t>
  </si>
  <si>
    <t xml:space="preserve">Обревко Ольга </t>
  </si>
  <si>
    <t>ШГ_ДД_075</t>
  </si>
  <si>
    <t>Осіпова Вікторія</t>
  </si>
  <si>
    <t>ШГ_ДД_076</t>
  </si>
  <si>
    <t>Панченко Ніна  Іванівна</t>
  </si>
  <si>
    <t>ШГ_ДД_077</t>
  </si>
  <si>
    <t>Педченко Тетяна Леонідівна</t>
  </si>
  <si>
    <t>ШГ_ДД_078</t>
  </si>
  <si>
    <t>Петренко Олена Вікторівна</t>
  </si>
  <si>
    <t>ШГ_ДД_079</t>
  </si>
  <si>
    <t xml:space="preserve">Побережець Сергій Іванович </t>
  </si>
  <si>
    <t>ШГ_ДД_080</t>
  </si>
  <si>
    <t>Погудіна Тетяна</t>
  </si>
  <si>
    <t>ШГ_ДД_081</t>
  </si>
  <si>
    <t xml:space="preserve">Разова Марічка Володимирівна </t>
  </si>
  <si>
    <t>ШГ_ДД_082</t>
  </si>
  <si>
    <t>Рудич Ірина Анатоліївна</t>
  </si>
  <si>
    <t>ШГ_ДД_083</t>
  </si>
  <si>
    <t>Савельєва Аліна Євгенівна</t>
  </si>
  <si>
    <t>ШГ_ДД_084</t>
  </si>
  <si>
    <t>Савчин Оксана Степанівна</t>
  </si>
  <si>
    <t>ШГ_ДД_085</t>
  </si>
  <si>
    <t>Свєженцева Сніжана Сергіївна</t>
  </si>
  <si>
    <t>ШГ_ДД_086</t>
  </si>
  <si>
    <t>Свєтлова Наталія Миколаївна</t>
  </si>
  <si>
    <t>ШГ_ДД_087</t>
  </si>
  <si>
    <t>Сергєєва Наталія Петрівна</t>
  </si>
  <si>
    <t>ШГ_ДД_088</t>
  </si>
  <si>
    <t>Сипко Крістіна</t>
  </si>
  <si>
    <t>ШГ_ДД_089</t>
  </si>
  <si>
    <t>Славчева Оксана</t>
  </si>
  <si>
    <t>ШГ_ДД_090</t>
  </si>
  <si>
    <t>Собецька Світлана Анатоліївна</t>
  </si>
  <si>
    <t>ШГ_ДД_091</t>
  </si>
  <si>
    <t xml:space="preserve">Собко Наталія </t>
  </si>
  <si>
    <t>ШГ_ДД_092</t>
  </si>
  <si>
    <t>Соклакова Ольга Олександрівна</t>
  </si>
  <si>
    <t>ШГ_ДД_093</t>
  </si>
  <si>
    <t>Стамова Світлана Дмитрівна</t>
  </si>
  <si>
    <t>ШГ_ДД_094</t>
  </si>
  <si>
    <t xml:space="preserve">Стародуб Олена Олександрівна </t>
  </si>
  <si>
    <t>ШГ_ДД_095</t>
  </si>
  <si>
    <t>Стенченко Олена</t>
  </si>
  <si>
    <t>ШГ_ДД_096</t>
  </si>
  <si>
    <t>Сукач Лідія</t>
  </si>
  <si>
    <t>ШГ_ДД_097</t>
  </si>
  <si>
    <t>Суханова Ірина Вячеславівна</t>
  </si>
  <si>
    <t>ШГ_ДД_098</t>
  </si>
  <si>
    <t xml:space="preserve">Тараненко Ірина Сергіївна </t>
  </si>
  <si>
    <t>ШГ_ДД_099</t>
  </si>
  <si>
    <t xml:space="preserve">Ткаченко Катерина Ігорівна </t>
  </si>
  <si>
    <t>ШГ_ДД_100</t>
  </si>
  <si>
    <t>Ткачук Юлія</t>
  </si>
  <si>
    <t>ШГ_ДД_101</t>
  </si>
  <si>
    <t>Фалєєва Світлана Костянтинівна</t>
  </si>
  <si>
    <t>ШГ_ДД_102</t>
  </si>
  <si>
    <t>Федірко Ірина Сергіївна</t>
  </si>
  <si>
    <t>ШГ_ДД_103</t>
  </si>
  <si>
    <t xml:space="preserve">Хороша Наталія Миколаївна </t>
  </si>
  <si>
    <t>ШГ_ДД_104</t>
  </si>
  <si>
    <t>Черевань Ірина Василівна</t>
  </si>
  <si>
    <t>ШГ_ДД_105</t>
  </si>
  <si>
    <t>Шевченко Софія</t>
  </si>
  <si>
    <t>ШГ_ДД_106</t>
  </si>
  <si>
    <t xml:space="preserve">Щербакова Христина Борисівна </t>
  </si>
  <si>
    <t>ШГ_ДД_107</t>
  </si>
  <si>
    <t>Ювчик Олеся</t>
  </si>
  <si>
    <t>ШГ_ДД_108</t>
  </si>
  <si>
    <t>Яковюк Вікторія Василівна</t>
  </si>
  <si>
    <t>Призвище, ім'я, по батькові педагога</t>
  </si>
  <si>
    <t>Номер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</si>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</sst>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lan.bank.gov.ua/get-user-certificate/e03jF2tSXsV9jdvegPj8" TargetMode="External"/><Relationship Id="rId21" Type="http://schemas.openxmlformats.org/officeDocument/2006/relationships/hyperlink" Target="https://talan.bank.gov.ua/get-user-certificate/e03jFVU7zW6xfNUzVPwj" TargetMode="External"/><Relationship Id="rId42" Type="http://schemas.openxmlformats.org/officeDocument/2006/relationships/hyperlink" Target="https://talan.bank.gov.ua/get-user-certificate/e03jFDtk-BHnTO1pp3t-" TargetMode="External"/><Relationship Id="rId47" Type="http://schemas.openxmlformats.org/officeDocument/2006/relationships/hyperlink" Target="https://talan.bank.gov.ua/get-user-certificate/e03jFh7t901e6YBnungy" TargetMode="External"/><Relationship Id="rId63" Type="http://schemas.openxmlformats.org/officeDocument/2006/relationships/hyperlink" Target="https://talan.bank.gov.ua/get-user-certificate/e03jFcHzgioQV3Y_sudi" TargetMode="External"/><Relationship Id="rId68" Type="http://schemas.openxmlformats.org/officeDocument/2006/relationships/hyperlink" Target="https://talan.bank.gov.ua/get-user-certificate/e03jFdxxh8WrekIXk8EC" TargetMode="External"/><Relationship Id="rId84" Type="http://schemas.openxmlformats.org/officeDocument/2006/relationships/hyperlink" Target="https://talan.bank.gov.ua/get-user-certificate/e03jF-jhivsC-FGO8ypp" TargetMode="External"/><Relationship Id="rId89" Type="http://schemas.openxmlformats.org/officeDocument/2006/relationships/hyperlink" Target="https://talan.bank.gov.ua/get-user-certificate/e03jFn1_Rnnz2r6_dNsM" TargetMode="External"/><Relationship Id="rId16" Type="http://schemas.openxmlformats.org/officeDocument/2006/relationships/hyperlink" Target="https://talan.bank.gov.ua/get-user-certificate/e03jF2jnkUQ60wnIAq4L" TargetMode="External"/><Relationship Id="rId107" Type="http://schemas.openxmlformats.org/officeDocument/2006/relationships/hyperlink" Target="https://talan.bank.gov.ua/get-user-certificate/e03jFEyvLQGQAdjhoQ77" TargetMode="External"/><Relationship Id="rId11" Type="http://schemas.openxmlformats.org/officeDocument/2006/relationships/hyperlink" Target="https://talan.bank.gov.ua/get-user-certificate/e03jF1_KgKYi92tRYhY0" TargetMode="External"/><Relationship Id="rId32" Type="http://schemas.openxmlformats.org/officeDocument/2006/relationships/hyperlink" Target="https://talan.bank.gov.ua/get-user-certificate/e03jFJ7zQF_o6onu9Twx" TargetMode="External"/><Relationship Id="rId37" Type="http://schemas.openxmlformats.org/officeDocument/2006/relationships/hyperlink" Target="https://talan.bank.gov.ua/get-user-certificate/e03jFecYVlzry1ifJZ8M" TargetMode="External"/><Relationship Id="rId53" Type="http://schemas.openxmlformats.org/officeDocument/2006/relationships/hyperlink" Target="https://talan.bank.gov.ua/get-user-certificate/e03jFVWsFr_wwUBlNvTh" TargetMode="External"/><Relationship Id="rId58" Type="http://schemas.openxmlformats.org/officeDocument/2006/relationships/hyperlink" Target="https://talan.bank.gov.ua/get-user-certificate/e03jFsB5pGiK8o-B1hAL" TargetMode="External"/><Relationship Id="rId74" Type="http://schemas.openxmlformats.org/officeDocument/2006/relationships/hyperlink" Target="https://talan.bank.gov.ua/get-user-certificate/e03jF8X7r1fTmDq3RrFJ" TargetMode="External"/><Relationship Id="rId79" Type="http://schemas.openxmlformats.org/officeDocument/2006/relationships/hyperlink" Target="https://talan.bank.gov.ua/get-user-certificate/e03jF67K_b3w2_IPOm0S" TargetMode="External"/><Relationship Id="rId102" Type="http://schemas.openxmlformats.org/officeDocument/2006/relationships/hyperlink" Target="https://talan.bank.gov.ua/get-user-certificate/e03jF5QplamzDUmOeo6U" TargetMode="External"/><Relationship Id="rId5" Type="http://schemas.openxmlformats.org/officeDocument/2006/relationships/hyperlink" Target="https://talan.bank.gov.ua/get-user-certificate/e03jFUVyvLTgeLKBWc8o" TargetMode="External"/><Relationship Id="rId90" Type="http://schemas.openxmlformats.org/officeDocument/2006/relationships/hyperlink" Target="https://talan.bank.gov.ua/get-user-certificate/e03jFxSKFQZKIFJmhch-" TargetMode="External"/><Relationship Id="rId95" Type="http://schemas.openxmlformats.org/officeDocument/2006/relationships/hyperlink" Target="https://talan.bank.gov.ua/get-user-certificate/e03jFrHiIzwtokzBVYXS" TargetMode="External"/><Relationship Id="rId22" Type="http://schemas.openxmlformats.org/officeDocument/2006/relationships/hyperlink" Target="https://talan.bank.gov.ua/get-user-certificate/e03jFWQGtD3Tl8hL4-yr" TargetMode="External"/><Relationship Id="rId27" Type="http://schemas.openxmlformats.org/officeDocument/2006/relationships/hyperlink" Target="https://talan.bank.gov.ua/get-user-certificate/e03jFiTlOX4QLnjJDH2p" TargetMode="External"/><Relationship Id="rId43" Type="http://schemas.openxmlformats.org/officeDocument/2006/relationships/hyperlink" Target="https://talan.bank.gov.ua/get-user-certificate/e03jFP97N-HaoBg-jHC1" TargetMode="External"/><Relationship Id="rId48" Type="http://schemas.openxmlformats.org/officeDocument/2006/relationships/hyperlink" Target="https://talan.bank.gov.ua/get-user-certificate/e03jF0SlN1RzRqd8CQY1" TargetMode="External"/><Relationship Id="rId64" Type="http://schemas.openxmlformats.org/officeDocument/2006/relationships/hyperlink" Target="https://talan.bank.gov.ua/get-user-certificate/e03jFpW6oj2ZWHPx9Gpl" TargetMode="External"/><Relationship Id="rId69" Type="http://schemas.openxmlformats.org/officeDocument/2006/relationships/hyperlink" Target="https://talan.bank.gov.ua/get-user-certificate/e03jFfvGLT0LwI_2l-Ta" TargetMode="External"/><Relationship Id="rId80" Type="http://schemas.openxmlformats.org/officeDocument/2006/relationships/hyperlink" Target="https://talan.bank.gov.ua/get-user-certificate/e03jFH4RjG-w6twzBs2v" TargetMode="External"/><Relationship Id="rId85" Type="http://schemas.openxmlformats.org/officeDocument/2006/relationships/hyperlink" Target="https://talan.bank.gov.ua/get-user-certificate/e03jFfqPAtUgD3w-uNV6" TargetMode="External"/><Relationship Id="rId12" Type="http://schemas.openxmlformats.org/officeDocument/2006/relationships/hyperlink" Target="https://talan.bank.gov.ua/get-user-certificate/e03jFRfVxqF95Wkd6T9i" TargetMode="External"/><Relationship Id="rId17" Type="http://schemas.openxmlformats.org/officeDocument/2006/relationships/hyperlink" Target="https://talan.bank.gov.ua/get-user-certificate/e03jFIVPEsEaxgROhu9O" TargetMode="External"/><Relationship Id="rId33" Type="http://schemas.openxmlformats.org/officeDocument/2006/relationships/hyperlink" Target="https://talan.bank.gov.ua/get-user-certificate/e03jF0DznuwJ1DpYkF3I" TargetMode="External"/><Relationship Id="rId38" Type="http://schemas.openxmlformats.org/officeDocument/2006/relationships/hyperlink" Target="https://talan.bank.gov.ua/get-user-certificate/e03jFthMS4WUJW6MZUNO" TargetMode="External"/><Relationship Id="rId59" Type="http://schemas.openxmlformats.org/officeDocument/2006/relationships/hyperlink" Target="https://talan.bank.gov.ua/get-user-certificate/e03jFGhfBOoUH8WJgsWm" TargetMode="External"/><Relationship Id="rId103" Type="http://schemas.openxmlformats.org/officeDocument/2006/relationships/hyperlink" Target="https://talan.bank.gov.ua/get-user-certificate/e03jFr3INg-nc7Jv65b7" TargetMode="External"/><Relationship Id="rId108" Type="http://schemas.openxmlformats.org/officeDocument/2006/relationships/hyperlink" Target="https://talan.bank.gov.ua/get-user-certificate/e03jFijuy_aQWD6wbcco" TargetMode="External"/><Relationship Id="rId54" Type="http://schemas.openxmlformats.org/officeDocument/2006/relationships/hyperlink" Target="https://talan.bank.gov.ua/get-user-certificate/e03jFADWwHhhlXExDJvB" TargetMode="External"/><Relationship Id="rId70" Type="http://schemas.openxmlformats.org/officeDocument/2006/relationships/hyperlink" Target="https://talan.bank.gov.ua/get-user-certificate/e03jFvk3Zyf9F0ivhzis" TargetMode="External"/><Relationship Id="rId75" Type="http://schemas.openxmlformats.org/officeDocument/2006/relationships/hyperlink" Target="https://talan.bank.gov.ua/get-user-certificate/e03jFVEEfyx5EUchsuLY" TargetMode="External"/><Relationship Id="rId91" Type="http://schemas.openxmlformats.org/officeDocument/2006/relationships/hyperlink" Target="https://talan.bank.gov.ua/get-user-certificate/e03jFliHCWhl-NJmewFE" TargetMode="External"/><Relationship Id="rId96" Type="http://schemas.openxmlformats.org/officeDocument/2006/relationships/hyperlink" Target="https://talan.bank.gov.ua/get-user-certificate/e03jFnr36AA-zRCtfHrM" TargetMode="External"/><Relationship Id="rId1" Type="http://schemas.openxmlformats.org/officeDocument/2006/relationships/hyperlink" Target="https://talan.bank.gov.ua/get-user-certificate/e03jF_paA3Ds7LWp8tZi" TargetMode="External"/><Relationship Id="rId6" Type="http://schemas.openxmlformats.org/officeDocument/2006/relationships/hyperlink" Target="https://talan.bank.gov.ua/get-user-certificate/e03jFN8rULKnOmsWiH2F" TargetMode="External"/><Relationship Id="rId15" Type="http://schemas.openxmlformats.org/officeDocument/2006/relationships/hyperlink" Target="https://talan.bank.gov.ua/get-user-certificate/e03jFM747FBd1RHpBhyW" TargetMode="External"/><Relationship Id="rId23" Type="http://schemas.openxmlformats.org/officeDocument/2006/relationships/hyperlink" Target="https://talan.bank.gov.ua/get-user-certificate/e03jFLuLrWTo_yWsy2Lb" TargetMode="External"/><Relationship Id="rId28" Type="http://schemas.openxmlformats.org/officeDocument/2006/relationships/hyperlink" Target="https://talan.bank.gov.ua/get-user-certificate/e03jFHsek_zepVZuELWI" TargetMode="External"/><Relationship Id="rId36" Type="http://schemas.openxmlformats.org/officeDocument/2006/relationships/hyperlink" Target="https://talan.bank.gov.ua/get-user-certificate/e03jFTAgif1Hj7oYm6VI" TargetMode="External"/><Relationship Id="rId49" Type="http://schemas.openxmlformats.org/officeDocument/2006/relationships/hyperlink" Target="https://talan.bank.gov.ua/get-user-certificate/e03jFPHBEVx6lyimFT9x" TargetMode="External"/><Relationship Id="rId57" Type="http://schemas.openxmlformats.org/officeDocument/2006/relationships/hyperlink" Target="https://talan.bank.gov.ua/get-user-certificate/e03jFIuMRCBPz_m7USmu" TargetMode="External"/><Relationship Id="rId106" Type="http://schemas.openxmlformats.org/officeDocument/2006/relationships/hyperlink" Target="https://talan.bank.gov.ua/get-user-certificate/e03jFWJcsS4FsA6pwteK" TargetMode="External"/><Relationship Id="rId10" Type="http://schemas.openxmlformats.org/officeDocument/2006/relationships/hyperlink" Target="https://talan.bank.gov.ua/get-user-certificate/e03jFQViYuYgTqNKFNuY" TargetMode="External"/><Relationship Id="rId31" Type="http://schemas.openxmlformats.org/officeDocument/2006/relationships/hyperlink" Target="https://talan.bank.gov.ua/get-user-certificate/e03jF0GcA5AsZvUvcdCo" TargetMode="External"/><Relationship Id="rId44" Type="http://schemas.openxmlformats.org/officeDocument/2006/relationships/hyperlink" Target="https://talan.bank.gov.ua/get-user-certificate/e03jFw1twF84_QN8ctw4" TargetMode="External"/><Relationship Id="rId52" Type="http://schemas.openxmlformats.org/officeDocument/2006/relationships/hyperlink" Target="https://talan.bank.gov.ua/get-user-certificate/e03jFUIaGmjoWsnVPqIG" TargetMode="External"/><Relationship Id="rId60" Type="http://schemas.openxmlformats.org/officeDocument/2006/relationships/hyperlink" Target="https://talan.bank.gov.ua/get-user-certificate/e03jF-s78jGRvBDIKBuf" TargetMode="External"/><Relationship Id="rId65" Type="http://schemas.openxmlformats.org/officeDocument/2006/relationships/hyperlink" Target="https://talan.bank.gov.ua/get-user-certificate/e03jFHWM1XpzbW18uwt2" TargetMode="External"/><Relationship Id="rId73" Type="http://schemas.openxmlformats.org/officeDocument/2006/relationships/hyperlink" Target="https://talan.bank.gov.ua/get-user-certificate/e03jFk5saYKilabspwDO" TargetMode="External"/><Relationship Id="rId78" Type="http://schemas.openxmlformats.org/officeDocument/2006/relationships/hyperlink" Target="https://talan.bank.gov.ua/get-user-certificate/e03jFwaiYACzyRxty5FS" TargetMode="External"/><Relationship Id="rId81" Type="http://schemas.openxmlformats.org/officeDocument/2006/relationships/hyperlink" Target="https://talan.bank.gov.ua/get-user-certificate/e03jFIFE9TLmbCQpeAx8" TargetMode="External"/><Relationship Id="rId86" Type="http://schemas.openxmlformats.org/officeDocument/2006/relationships/hyperlink" Target="https://talan.bank.gov.ua/get-user-certificate/e03jF8nUG7UiPyCcDW5n" TargetMode="External"/><Relationship Id="rId94" Type="http://schemas.openxmlformats.org/officeDocument/2006/relationships/hyperlink" Target="https://talan.bank.gov.ua/get-user-certificate/e03jFaKxKa9FYInxCL3n" TargetMode="External"/><Relationship Id="rId99" Type="http://schemas.openxmlformats.org/officeDocument/2006/relationships/hyperlink" Target="https://talan.bank.gov.ua/get-user-certificate/e03jFKonZuW6fjxbfZIF" TargetMode="External"/><Relationship Id="rId101" Type="http://schemas.openxmlformats.org/officeDocument/2006/relationships/hyperlink" Target="https://talan.bank.gov.ua/get-user-certificate/e03jF7j1fwzuNXaaQ_3b" TargetMode="External"/><Relationship Id="rId4" Type="http://schemas.openxmlformats.org/officeDocument/2006/relationships/hyperlink" Target="https://talan.bank.gov.ua/get-user-certificate/e03jFZ24dyy6sUI3peAL" TargetMode="External"/><Relationship Id="rId9" Type="http://schemas.openxmlformats.org/officeDocument/2006/relationships/hyperlink" Target="https://talan.bank.gov.ua/get-user-certificate/e03jFmnATlxJYR6Z5tuv" TargetMode="External"/><Relationship Id="rId13" Type="http://schemas.openxmlformats.org/officeDocument/2006/relationships/hyperlink" Target="https://talan.bank.gov.ua/get-user-certificate/e03jF-Si4Ph5TLZmRsZ_" TargetMode="External"/><Relationship Id="rId18" Type="http://schemas.openxmlformats.org/officeDocument/2006/relationships/hyperlink" Target="https://talan.bank.gov.ua/get-user-certificate/e03jFxOnNnKzFgCizLGw" TargetMode="External"/><Relationship Id="rId39" Type="http://schemas.openxmlformats.org/officeDocument/2006/relationships/hyperlink" Target="https://talan.bank.gov.ua/get-user-certificate/e03jF06sfEaLrxfpviHi" TargetMode="External"/><Relationship Id="rId109" Type="http://schemas.openxmlformats.org/officeDocument/2006/relationships/hyperlink" Target="https://talan.bank.gov.ua/get-user-certificate/e03jF_TXPGvznHVyXqtz" TargetMode="External"/><Relationship Id="rId34" Type="http://schemas.openxmlformats.org/officeDocument/2006/relationships/hyperlink" Target="https://talan.bank.gov.ua/get-user-certificate/e03jFFfiF1iGPwqRBkN2" TargetMode="External"/><Relationship Id="rId50" Type="http://schemas.openxmlformats.org/officeDocument/2006/relationships/hyperlink" Target="https://talan.bank.gov.ua/get-user-certificate/e03jFTCnEpI9FgaakBP_" TargetMode="External"/><Relationship Id="rId55" Type="http://schemas.openxmlformats.org/officeDocument/2006/relationships/hyperlink" Target="https://talan.bank.gov.ua/get-user-certificate/e03jFLuF6jDUcsXFMZ3D" TargetMode="External"/><Relationship Id="rId76" Type="http://schemas.openxmlformats.org/officeDocument/2006/relationships/hyperlink" Target="https://talan.bank.gov.ua/get-user-certificate/e03jFX3q85d0g52T4ocR" TargetMode="External"/><Relationship Id="rId97" Type="http://schemas.openxmlformats.org/officeDocument/2006/relationships/hyperlink" Target="https://talan.bank.gov.ua/get-user-certificate/e03jF0DBARnvBFXdJkmV" TargetMode="External"/><Relationship Id="rId104" Type="http://schemas.openxmlformats.org/officeDocument/2006/relationships/hyperlink" Target="https://talan.bank.gov.ua/get-user-certificate/e03jFPGQiGoUQF_iOhie" TargetMode="External"/><Relationship Id="rId7" Type="http://schemas.openxmlformats.org/officeDocument/2006/relationships/hyperlink" Target="https://talan.bank.gov.ua/get-user-certificate/e03jFk0M68SxiobGeW8g" TargetMode="External"/><Relationship Id="rId71" Type="http://schemas.openxmlformats.org/officeDocument/2006/relationships/hyperlink" Target="https://talan.bank.gov.ua/get-user-certificate/e03jFH2qL-5WqzcNN9K6" TargetMode="External"/><Relationship Id="rId92" Type="http://schemas.openxmlformats.org/officeDocument/2006/relationships/hyperlink" Target="https://talan.bank.gov.ua/get-user-certificate/e03jFcgZBDqXyjRlTN0U" TargetMode="External"/><Relationship Id="rId2" Type="http://schemas.openxmlformats.org/officeDocument/2006/relationships/hyperlink" Target="https://talan.bank.gov.ua/get-user-certificate/e03jFgHM-H0kabhPkThE" TargetMode="External"/><Relationship Id="rId29" Type="http://schemas.openxmlformats.org/officeDocument/2006/relationships/hyperlink" Target="https://talan.bank.gov.ua/get-user-certificate/e03jFfqjvkY-bvapuKVZ" TargetMode="External"/><Relationship Id="rId24" Type="http://schemas.openxmlformats.org/officeDocument/2006/relationships/hyperlink" Target="https://talan.bank.gov.ua/get-user-certificate/e03jFDMJQdcizgR6KzwI" TargetMode="External"/><Relationship Id="rId40" Type="http://schemas.openxmlformats.org/officeDocument/2006/relationships/hyperlink" Target="https://talan.bank.gov.ua/get-user-certificate/e03jFfIoTxbtPdpnT374" TargetMode="External"/><Relationship Id="rId45" Type="http://schemas.openxmlformats.org/officeDocument/2006/relationships/hyperlink" Target="https://talan.bank.gov.ua/get-user-certificate/e03jF4y1w0s5V4v8z55l" TargetMode="External"/><Relationship Id="rId66" Type="http://schemas.openxmlformats.org/officeDocument/2006/relationships/hyperlink" Target="https://talan.bank.gov.ua/get-user-certificate/e03jFubR4OwlEK_mnFRi" TargetMode="External"/><Relationship Id="rId87" Type="http://schemas.openxmlformats.org/officeDocument/2006/relationships/hyperlink" Target="https://talan.bank.gov.ua/get-user-certificate/e03jFlWieHevcYivbsGo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talan.bank.gov.ua/get-user-certificate/e03jFYPFnzq1BkeXRi6M" TargetMode="External"/><Relationship Id="rId82" Type="http://schemas.openxmlformats.org/officeDocument/2006/relationships/hyperlink" Target="https://talan.bank.gov.ua/get-user-certificate/e03jFChHt3JYGTQ7DuPA" TargetMode="External"/><Relationship Id="rId19" Type="http://schemas.openxmlformats.org/officeDocument/2006/relationships/hyperlink" Target="https://talan.bank.gov.ua/get-user-certificate/e03jFykQf8lgKczu7QZu" TargetMode="External"/><Relationship Id="rId14" Type="http://schemas.openxmlformats.org/officeDocument/2006/relationships/hyperlink" Target="https://talan.bank.gov.ua/get-user-certificate/e03jFYNGlS9xbLrheULt" TargetMode="External"/><Relationship Id="rId30" Type="http://schemas.openxmlformats.org/officeDocument/2006/relationships/hyperlink" Target="https://talan.bank.gov.ua/get-user-certificate/e03jFGuVaqgQ-tFVExzk" TargetMode="External"/><Relationship Id="rId35" Type="http://schemas.openxmlformats.org/officeDocument/2006/relationships/hyperlink" Target="https://talan.bank.gov.ua/get-user-certificate/e03jFfIM56_3-kNHvGTE" TargetMode="External"/><Relationship Id="rId56" Type="http://schemas.openxmlformats.org/officeDocument/2006/relationships/hyperlink" Target="https://talan.bank.gov.ua/get-user-certificate/e03jFBwQ0rdNqa4rPgE2" TargetMode="External"/><Relationship Id="rId77" Type="http://schemas.openxmlformats.org/officeDocument/2006/relationships/hyperlink" Target="https://talan.bank.gov.ua/get-user-certificate/e03jFJgnhAgBhoTDY-w9" TargetMode="External"/><Relationship Id="rId100" Type="http://schemas.openxmlformats.org/officeDocument/2006/relationships/hyperlink" Target="https://talan.bank.gov.ua/get-user-certificate/e03jFhiV3eB4yVCiTiBO" TargetMode="External"/><Relationship Id="rId105" Type="http://schemas.openxmlformats.org/officeDocument/2006/relationships/hyperlink" Target="https://talan.bank.gov.ua/get-user-certificate/e03jF50Vsa5Pj3_6dah2" TargetMode="External"/><Relationship Id="rId8" Type="http://schemas.openxmlformats.org/officeDocument/2006/relationships/hyperlink" Target="https://talan.bank.gov.ua/get-user-certificate/e03jFuAV3E-WFsBFpOqd" TargetMode="External"/><Relationship Id="rId51" Type="http://schemas.openxmlformats.org/officeDocument/2006/relationships/hyperlink" Target="https://talan.bank.gov.ua/get-user-certificate/e03jFoDrZXjP8CyrA2un" TargetMode="External"/><Relationship Id="rId72" Type="http://schemas.openxmlformats.org/officeDocument/2006/relationships/hyperlink" Target="https://talan.bank.gov.ua/get-user-certificate/e03jFGXV7v-Vnu_5Tt60" TargetMode="External"/><Relationship Id="rId93" Type="http://schemas.openxmlformats.org/officeDocument/2006/relationships/hyperlink" Target="https://talan.bank.gov.ua/get-user-certificate/e03jFweHHQQR0cY3P9GZ" TargetMode="External"/><Relationship Id="rId98" Type="http://schemas.openxmlformats.org/officeDocument/2006/relationships/hyperlink" Target="https://talan.bank.gov.ua/get-user-certificate/e03jFV8-Y97AuTzrScuu" TargetMode="External"/><Relationship Id="rId3" Type="http://schemas.openxmlformats.org/officeDocument/2006/relationships/hyperlink" Target="https://talan.bank.gov.ua/get-user-certificate/e03jFVOLQuExmEPyoHPR" TargetMode="External"/><Relationship Id="rId25" Type="http://schemas.openxmlformats.org/officeDocument/2006/relationships/hyperlink" Target="https://talan.bank.gov.ua/get-user-certificate/e03jFNf-ySodDUtEnfuG" TargetMode="External"/><Relationship Id="rId46" Type="http://schemas.openxmlformats.org/officeDocument/2006/relationships/hyperlink" Target="https://talan.bank.gov.ua/get-user-certificate/e03jFT3cSQWN2bpPF6zd" TargetMode="External"/><Relationship Id="rId67" Type="http://schemas.openxmlformats.org/officeDocument/2006/relationships/hyperlink" Target="https://talan.bank.gov.ua/get-user-certificate/e03jFjefXrtGhQT4P96M" TargetMode="External"/><Relationship Id="rId20" Type="http://schemas.openxmlformats.org/officeDocument/2006/relationships/hyperlink" Target="https://talan.bank.gov.ua/get-user-certificate/e03jF44nkJv_CFecExum" TargetMode="External"/><Relationship Id="rId41" Type="http://schemas.openxmlformats.org/officeDocument/2006/relationships/hyperlink" Target="https://talan.bank.gov.ua/get-user-certificate/e03jF3HDFU1TcTaM4mqG" TargetMode="External"/><Relationship Id="rId62" Type="http://schemas.openxmlformats.org/officeDocument/2006/relationships/hyperlink" Target="https://talan.bank.gov.ua/get-user-certificate/e03jFaN-LLKGlwgyNAZB" TargetMode="External"/><Relationship Id="rId83" Type="http://schemas.openxmlformats.org/officeDocument/2006/relationships/hyperlink" Target="https://talan.bank.gov.ua/get-user-certificate/e03jFiaBnyGOCXUmmnjM" TargetMode="External"/><Relationship Id="rId88" Type="http://schemas.openxmlformats.org/officeDocument/2006/relationships/hyperlink" Target="https://talan.bank.gov.ua/get-user-certificate/e03jFlOUZsGygdfc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H4" sqref="H4"/>
    </sheetView>
  </sheetViews>
  <sheetFormatPr defaultRowHeight="14.4" x14ac:dyDescent="0.3"/>
  <cols>
    <col min="1" max="1" width="14.77734375" customWidth="1"/>
    <col min="2" max="2" width="20" customWidth="1"/>
    <col min="3" max="3" width="39.109375" customWidth="1"/>
    <col min="4" max="4" width="23.44140625" customWidth="1"/>
  </cols>
  <sheetData>
    <row r="1" spans="1:4" s="1" customFormat="1" x14ac:dyDescent="0.3">
      <c r="A1" s="1" t="s">
        <v>219</v>
      </c>
      <c r="B1" s="1" t="s">
        <v>220</v>
      </c>
      <c r="C1" s="1" t="s">
        <v>218</v>
      </c>
      <c r="D1" s="1" t="s">
        <v>0</v>
      </c>
    </row>
    <row r="2" spans="1:4" x14ac:dyDescent="0.3">
      <c r="A2" t="s">
        <v>1</v>
      </c>
      <c r="B2" t="s">
        <v>2</v>
      </c>
      <c r="C2" t="s">
        <v>3</v>
      </c>
      <c r="D2" t="str">
        <f>HYPERLINK("https://talan.bank.gov.ua/get-user-certificate/e03jF_paA3Ds7LWp8tZi","Завантажити сертифікат")</f>
        <v>Завантажити сертифікат</v>
      </c>
    </row>
    <row r="3" spans="1:4" x14ac:dyDescent="0.3">
      <c r="A3" t="s">
        <v>4</v>
      </c>
      <c r="B3" t="s">
        <v>2</v>
      </c>
      <c r="C3" t="s">
        <v>5</v>
      </c>
      <c r="D3" t="str">
        <f>HYPERLINK("https://talan.bank.gov.ua/get-user-certificate/e03jFgHM-H0kabhPkThE","Завантажити сертифікат")</f>
        <v>Завантажити сертифікат</v>
      </c>
    </row>
    <row r="4" spans="1:4" x14ac:dyDescent="0.3">
      <c r="A4" t="s">
        <v>6</v>
      </c>
      <c r="B4" t="s">
        <v>2</v>
      </c>
      <c r="C4" t="s">
        <v>7</v>
      </c>
      <c r="D4" t="str">
        <f>HYPERLINK("https://talan.bank.gov.ua/get-user-certificate/e03jFVOLQuExmEPyoHPR","Завантажити сертифікат")</f>
        <v>Завантажити сертифікат</v>
      </c>
    </row>
    <row r="5" spans="1:4" x14ac:dyDescent="0.3">
      <c r="A5" t="s">
        <v>8</v>
      </c>
      <c r="B5" t="s">
        <v>2</v>
      </c>
      <c r="C5" t="s">
        <v>9</v>
      </c>
      <c r="D5" t="str">
        <f>HYPERLINK("https://talan.bank.gov.ua/get-user-certificate/e03jFZ24dyy6sUI3peAL","Завантажити сертифікат")</f>
        <v>Завантажити сертифікат</v>
      </c>
    </row>
    <row r="6" spans="1:4" x14ac:dyDescent="0.3">
      <c r="A6" t="s">
        <v>10</v>
      </c>
      <c r="B6" t="s">
        <v>2</v>
      </c>
      <c r="C6" t="s">
        <v>11</v>
      </c>
      <c r="D6" t="str">
        <f>HYPERLINK("https://talan.bank.gov.ua/get-user-certificate/e03jFUVyvLTgeLKBWc8o","Завантажити сертифікат")</f>
        <v>Завантажити сертифікат</v>
      </c>
    </row>
    <row r="7" spans="1:4" x14ac:dyDescent="0.3">
      <c r="A7" t="s">
        <v>12</v>
      </c>
      <c r="B7" t="s">
        <v>2</v>
      </c>
      <c r="C7" t="s">
        <v>13</v>
      </c>
      <c r="D7" t="str">
        <f>HYPERLINK("https://talan.bank.gov.ua/get-user-certificate/e03jFN8rULKnOmsWiH2F","Завантажити сертифікат")</f>
        <v>Завантажити сертифікат</v>
      </c>
    </row>
    <row r="8" spans="1:4" x14ac:dyDescent="0.3">
      <c r="A8" t="s">
        <v>14</v>
      </c>
      <c r="B8" t="s">
        <v>2</v>
      </c>
      <c r="C8" t="s">
        <v>15</v>
      </c>
      <c r="D8" t="str">
        <f>HYPERLINK("https://talan.bank.gov.ua/get-user-certificate/e03jFk0M68SxiobGeW8g","Завантажити сертифікат")</f>
        <v>Завантажити сертифікат</v>
      </c>
    </row>
    <row r="9" spans="1:4" x14ac:dyDescent="0.3">
      <c r="A9" t="s">
        <v>16</v>
      </c>
      <c r="B9" t="s">
        <v>2</v>
      </c>
      <c r="C9" t="s">
        <v>17</v>
      </c>
      <c r="D9" t="str">
        <f>HYPERLINK("https://talan.bank.gov.ua/get-user-certificate/e03jFuAV3E-WFsBFpOqd","Завантажити сертифікат")</f>
        <v>Завантажити сертифікат</v>
      </c>
    </row>
    <row r="10" spans="1:4" x14ac:dyDescent="0.3">
      <c r="A10" t="s">
        <v>18</v>
      </c>
      <c r="B10" t="s">
        <v>2</v>
      </c>
      <c r="C10" t="s">
        <v>19</v>
      </c>
      <c r="D10" t="str">
        <f>HYPERLINK("https://talan.bank.gov.ua/get-user-certificate/e03jFmnATlxJYR6Z5tuv","Завантажити сертифікат")</f>
        <v>Завантажити сертифікат</v>
      </c>
    </row>
    <row r="11" spans="1:4" x14ac:dyDescent="0.3">
      <c r="A11" t="s">
        <v>20</v>
      </c>
      <c r="B11" t="s">
        <v>2</v>
      </c>
      <c r="C11" t="s">
        <v>21</v>
      </c>
      <c r="D11" t="str">
        <f>HYPERLINK("https://talan.bank.gov.ua/get-user-certificate/e03jFQViYuYgTqNKFNuY","Завантажити сертифікат")</f>
        <v>Завантажити сертифікат</v>
      </c>
    </row>
    <row r="12" spans="1:4" x14ac:dyDescent="0.3">
      <c r="A12" t="s">
        <v>22</v>
      </c>
      <c r="B12" t="s">
        <v>2</v>
      </c>
      <c r="C12" t="s">
        <v>23</v>
      </c>
      <c r="D12" t="str">
        <f>HYPERLINK("https://talan.bank.gov.ua/get-user-certificate/e03jF1_KgKYi92tRYhY0","Завантажити сертифікат")</f>
        <v>Завантажити сертифікат</v>
      </c>
    </row>
    <row r="13" spans="1:4" x14ac:dyDescent="0.3">
      <c r="A13" t="s">
        <v>24</v>
      </c>
      <c r="B13" t="s">
        <v>2</v>
      </c>
      <c r="C13" t="s">
        <v>25</v>
      </c>
      <c r="D13" t="str">
        <f>HYPERLINK("https://talan.bank.gov.ua/get-user-certificate/e03jFRfVxqF95Wkd6T9i","Завантажити сертифікат")</f>
        <v>Завантажити сертифікат</v>
      </c>
    </row>
    <row r="14" spans="1:4" x14ac:dyDescent="0.3">
      <c r="A14" t="s">
        <v>26</v>
      </c>
      <c r="B14" t="s">
        <v>2</v>
      </c>
      <c r="C14" t="s">
        <v>27</v>
      </c>
      <c r="D14" t="str">
        <f>HYPERLINK("https://talan.bank.gov.ua/get-user-certificate/e03jF-Si4Ph5TLZmRsZ_","Завантажити сертифікат")</f>
        <v>Завантажити сертифікат</v>
      </c>
    </row>
    <row r="15" spans="1:4" x14ac:dyDescent="0.3">
      <c r="A15" t="s">
        <v>28</v>
      </c>
      <c r="B15" t="s">
        <v>2</v>
      </c>
      <c r="C15" t="s">
        <v>29</v>
      </c>
      <c r="D15" t="str">
        <f>HYPERLINK("https://talan.bank.gov.ua/get-user-certificate/e03jFYNGlS9xbLrheULt","Завантажити сертифікат")</f>
        <v>Завантажити сертифікат</v>
      </c>
    </row>
    <row r="16" spans="1:4" x14ac:dyDescent="0.3">
      <c r="A16" t="s">
        <v>30</v>
      </c>
      <c r="B16" t="s">
        <v>2</v>
      </c>
      <c r="C16" t="s">
        <v>31</v>
      </c>
      <c r="D16" t="str">
        <f>HYPERLINK("https://talan.bank.gov.ua/get-user-certificate/e03jFM747FBd1RHpBhyW","Завантажити сертифікат")</f>
        <v>Завантажити сертифікат</v>
      </c>
    </row>
    <row r="17" spans="1:4" x14ac:dyDescent="0.3">
      <c r="A17" t="s">
        <v>32</v>
      </c>
      <c r="B17" t="s">
        <v>2</v>
      </c>
      <c r="C17" t="s">
        <v>33</v>
      </c>
      <c r="D17" t="str">
        <f>HYPERLINK("https://talan.bank.gov.ua/get-user-certificate/e03jF2jnkUQ60wnIAq4L","Завантажити сертифікат")</f>
        <v>Завантажити сертифікат</v>
      </c>
    </row>
    <row r="18" spans="1:4" x14ac:dyDescent="0.3">
      <c r="A18" t="s">
        <v>34</v>
      </c>
      <c r="B18" t="s">
        <v>2</v>
      </c>
      <c r="C18" t="s">
        <v>35</v>
      </c>
      <c r="D18" t="str">
        <f>HYPERLINK("https://talan.bank.gov.ua/get-user-certificate/e03jFIVPEsEaxgROhu9O","Завантажити сертифікат")</f>
        <v>Завантажити сертифікат</v>
      </c>
    </row>
    <row r="19" spans="1:4" x14ac:dyDescent="0.3">
      <c r="A19" t="s">
        <v>36</v>
      </c>
      <c r="B19" t="s">
        <v>2</v>
      </c>
      <c r="C19" t="s">
        <v>37</v>
      </c>
      <c r="D19" t="str">
        <f>HYPERLINK("https://talan.bank.gov.ua/get-user-certificate/e03jFxOnNnKzFgCizLGw","Завантажити сертифікат")</f>
        <v>Завантажити сертифікат</v>
      </c>
    </row>
    <row r="20" spans="1:4" x14ac:dyDescent="0.3">
      <c r="A20" t="s">
        <v>38</v>
      </c>
      <c r="B20" t="s">
        <v>2</v>
      </c>
      <c r="C20" t="s">
        <v>39</v>
      </c>
      <c r="D20" t="str">
        <f>HYPERLINK("https://talan.bank.gov.ua/get-user-certificate/e03jFykQf8lgKczu7QZu","Завантажити сертифікат")</f>
        <v>Завантажити сертифікат</v>
      </c>
    </row>
    <row r="21" spans="1:4" x14ac:dyDescent="0.3">
      <c r="A21" t="s">
        <v>40</v>
      </c>
      <c r="B21" t="s">
        <v>2</v>
      </c>
      <c r="C21" t="s">
        <v>41</v>
      </c>
      <c r="D21" t="str">
        <f>HYPERLINK("https://talan.bank.gov.ua/get-user-certificate/e03jF44nkJv_CFecExum","Завантажити сертифікат")</f>
        <v>Завантажити сертифікат</v>
      </c>
    </row>
    <row r="22" spans="1:4" x14ac:dyDescent="0.3">
      <c r="A22" t="s">
        <v>42</v>
      </c>
      <c r="B22" t="s">
        <v>2</v>
      </c>
      <c r="C22" t="s">
        <v>43</v>
      </c>
      <c r="D22" t="str">
        <f>HYPERLINK("https://talan.bank.gov.ua/get-user-certificate/e03jFVU7zW6xfNUzVPwj","Завантажити сертифікат")</f>
        <v>Завантажити сертифікат</v>
      </c>
    </row>
    <row r="23" spans="1:4" x14ac:dyDescent="0.3">
      <c r="A23" t="s">
        <v>44</v>
      </c>
      <c r="B23" t="s">
        <v>2</v>
      </c>
      <c r="C23" t="s">
        <v>45</v>
      </c>
      <c r="D23" t="str">
        <f>HYPERLINK("https://talan.bank.gov.ua/get-user-certificate/e03jFWQGtD3Tl8hL4-yr","Завантажити сертифікат")</f>
        <v>Завантажити сертифікат</v>
      </c>
    </row>
    <row r="24" spans="1:4" x14ac:dyDescent="0.3">
      <c r="A24" t="s">
        <v>46</v>
      </c>
      <c r="B24" t="s">
        <v>2</v>
      </c>
      <c r="C24" t="s">
        <v>47</v>
      </c>
      <c r="D24" t="str">
        <f>HYPERLINK("https://talan.bank.gov.ua/get-user-certificate/e03jFLuLrWTo_yWsy2Lb","Завантажити сертифікат")</f>
        <v>Завантажити сертифікат</v>
      </c>
    </row>
    <row r="25" spans="1:4" x14ac:dyDescent="0.3">
      <c r="A25" t="s">
        <v>48</v>
      </c>
      <c r="B25" t="s">
        <v>2</v>
      </c>
      <c r="C25" t="s">
        <v>49</v>
      </c>
      <c r="D25" t="str">
        <f>HYPERLINK("https://talan.bank.gov.ua/get-user-certificate/e03jFDMJQdcizgR6KzwI","Завантажити сертифікат")</f>
        <v>Завантажити сертифікат</v>
      </c>
    </row>
    <row r="26" spans="1:4" x14ac:dyDescent="0.3">
      <c r="A26" t="s">
        <v>50</v>
      </c>
      <c r="B26" t="s">
        <v>2</v>
      </c>
      <c r="C26" t="s">
        <v>51</v>
      </c>
      <c r="D26" t="str">
        <f>HYPERLINK("https://talan.bank.gov.ua/get-user-certificate/e03jFNf-ySodDUtEnfuG","Завантажити сертифікат")</f>
        <v>Завантажити сертифікат</v>
      </c>
    </row>
    <row r="27" spans="1:4" x14ac:dyDescent="0.3">
      <c r="A27" t="s">
        <v>52</v>
      </c>
      <c r="B27" t="s">
        <v>2</v>
      </c>
      <c r="C27" t="s">
        <v>53</v>
      </c>
      <c r="D27" t="str">
        <f>HYPERLINK("https://talan.bank.gov.ua/get-user-certificate/e03jF2tSXsV9jdvegPj8","Завантажити сертифікат")</f>
        <v>Завантажити сертифікат</v>
      </c>
    </row>
    <row r="28" spans="1:4" x14ac:dyDescent="0.3">
      <c r="A28" t="s">
        <v>54</v>
      </c>
      <c r="B28" t="s">
        <v>2</v>
      </c>
      <c r="C28" t="s">
        <v>55</v>
      </c>
      <c r="D28" t="str">
        <f>HYPERLINK("https://talan.bank.gov.ua/get-user-certificate/e03jFiTlOX4QLnjJDH2p","Завантажити сертифікат")</f>
        <v>Завантажити сертифікат</v>
      </c>
    </row>
    <row r="29" spans="1:4" x14ac:dyDescent="0.3">
      <c r="A29" t="s">
        <v>56</v>
      </c>
      <c r="B29" t="s">
        <v>2</v>
      </c>
      <c r="C29" t="s">
        <v>57</v>
      </c>
      <c r="D29" t="str">
        <f>HYPERLINK("https://talan.bank.gov.ua/get-user-certificate/e03jFHsek_zepVZuELWI","Завантажити сертифікат")</f>
        <v>Завантажити сертифікат</v>
      </c>
    </row>
    <row r="30" spans="1:4" x14ac:dyDescent="0.3">
      <c r="A30" t="s">
        <v>58</v>
      </c>
      <c r="B30" t="s">
        <v>2</v>
      </c>
      <c r="C30" t="s">
        <v>59</v>
      </c>
      <c r="D30" t="str">
        <f>HYPERLINK("https://talan.bank.gov.ua/get-user-certificate/e03jFfqjvkY-bvapuKVZ","Завантажити сертифікат")</f>
        <v>Завантажити сертифікат</v>
      </c>
    </row>
    <row r="31" spans="1:4" x14ac:dyDescent="0.3">
      <c r="A31" t="s">
        <v>60</v>
      </c>
      <c r="B31" t="s">
        <v>2</v>
      </c>
      <c r="C31" t="s">
        <v>61</v>
      </c>
      <c r="D31" t="str">
        <f>HYPERLINK("https://talan.bank.gov.ua/get-user-certificate/e03jFGuVaqgQ-tFVExzk","Завантажити сертифікат")</f>
        <v>Завантажити сертифікат</v>
      </c>
    </row>
    <row r="32" spans="1:4" x14ac:dyDescent="0.3">
      <c r="A32" t="s">
        <v>62</v>
      </c>
      <c r="B32" t="s">
        <v>2</v>
      </c>
      <c r="C32" t="s">
        <v>63</v>
      </c>
      <c r="D32" t="str">
        <f>HYPERLINK("https://talan.bank.gov.ua/get-user-certificate/e03jF0GcA5AsZvUvcdCo","Завантажити сертифікат")</f>
        <v>Завантажити сертифікат</v>
      </c>
    </row>
    <row r="33" spans="1:4" x14ac:dyDescent="0.3">
      <c r="A33" t="s">
        <v>64</v>
      </c>
      <c r="B33" t="s">
        <v>2</v>
      </c>
      <c r="C33" t="s">
        <v>65</v>
      </c>
      <c r="D33" t="str">
        <f>HYPERLINK("https://talan.bank.gov.ua/get-user-certificate/e03jFJ7zQF_o6onu9Twx","Завантажити сертифікат")</f>
        <v>Завантажити сертифікат</v>
      </c>
    </row>
    <row r="34" spans="1:4" x14ac:dyDescent="0.3">
      <c r="A34" t="s">
        <v>66</v>
      </c>
      <c r="B34" t="s">
        <v>2</v>
      </c>
      <c r="C34" t="s">
        <v>67</v>
      </c>
      <c r="D34" t="str">
        <f>HYPERLINK("https://talan.bank.gov.ua/get-user-certificate/e03jF0DznuwJ1DpYkF3I","Завантажити сертифікат")</f>
        <v>Завантажити сертифікат</v>
      </c>
    </row>
    <row r="35" spans="1:4" x14ac:dyDescent="0.3">
      <c r="A35" t="s">
        <v>68</v>
      </c>
      <c r="B35" t="s">
        <v>2</v>
      </c>
      <c r="C35" t="s">
        <v>69</v>
      </c>
      <c r="D35" t="str">
        <f>HYPERLINK("https://talan.bank.gov.ua/get-user-certificate/e03jFFfiF1iGPwqRBkN2","Завантажити сертифікат")</f>
        <v>Завантажити сертифікат</v>
      </c>
    </row>
    <row r="36" spans="1:4" x14ac:dyDescent="0.3">
      <c r="A36" t="s">
        <v>70</v>
      </c>
      <c r="B36" t="s">
        <v>2</v>
      </c>
      <c r="C36" t="s">
        <v>71</v>
      </c>
      <c r="D36" t="str">
        <f>HYPERLINK("https://talan.bank.gov.ua/get-user-certificate/e03jFfIM56_3-kNHvGTE","Завантажити сертифікат")</f>
        <v>Завантажити сертифікат</v>
      </c>
    </row>
    <row r="37" spans="1:4" x14ac:dyDescent="0.3">
      <c r="A37" t="s">
        <v>72</v>
      </c>
      <c r="B37" t="s">
        <v>2</v>
      </c>
      <c r="C37" t="s">
        <v>73</v>
      </c>
      <c r="D37" t="str">
        <f>HYPERLINK("https://talan.bank.gov.ua/get-user-certificate/e03jFTAgif1Hj7oYm6VI","Завантажити сертифікат")</f>
        <v>Завантажити сертифікат</v>
      </c>
    </row>
    <row r="38" spans="1:4" x14ac:dyDescent="0.3">
      <c r="A38" t="s">
        <v>74</v>
      </c>
      <c r="B38" t="s">
        <v>2</v>
      </c>
      <c r="C38" t="s">
        <v>75</v>
      </c>
      <c r="D38" t="str">
        <f>HYPERLINK("https://talan.bank.gov.ua/get-user-certificate/e03jFecYVlzry1ifJZ8M","Завантажити сертифікат")</f>
        <v>Завантажити сертифікат</v>
      </c>
    </row>
    <row r="39" spans="1:4" x14ac:dyDescent="0.3">
      <c r="A39" t="s">
        <v>76</v>
      </c>
      <c r="B39" t="s">
        <v>2</v>
      </c>
      <c r="C39" t="s">
        <v>77</v>
      </c>
      <c r="D39" t="str">
        <f>HYPERLINK("https://talan.bank.gov.ua/get-user-certificate/e03jFthMS4WUJW6MZUNO","Завантажити сертифікат")</f>
        <v>Завантажити сертифікат</v>
      </c>
    </row>
    <row r="40" spans="1:4" x14ac:dyDescent="0.3">
      <c r="A40" t="s">
        <v>78</v>
      </c>
      <c r="B40" t="s">
        <v>2</v>
      </c>
      <c r="C40" t="s">
        <v>79</v>
      </c>
      <c r="D40" t="str">
        <f>HYPERLINK("https://talan.bank.gov.ua/get-user-certificate/e03jF06sfEaLrxfpviHi","Завантажити сертифікат")</f>
        <v>Завантажити сертифікат</v>
      </c>
    </row>
    <row r="41" spans="1:4" x14ac:dyDescent="0.3">
      <c r="A41" t="s">
        <v>80</v>
      </c>
      <c r="B41" t="s">
        <v>2</v>
      </c>
      <c r="C41" t="s">
        <v>81</v>
      </c>
      <c r="D41" t="str">
        <f>HYPERLINK("https://talan.bank.gov.ua/get-user-certificate/e03jFfIoTxbtPdpnT374","Завантажити сертифікат")</f>
        <v>Завантажити сертифікат</v>
      </c>
    </row>
    <row r="42" spans="1:4" x14ac:dyDescent="0.3">
      <c r="A42" t="s">
        <v>82</v>
      </c>
      <c r="B42" t="s">
        <v>2</v>
      </c>
      <c r="C42" t="s">
        <v>83</v>
      </c>
      <c r="D42" t="str">
        <f>HYPERLINK("https://talan.bank.gov.ua/get-user-certificate/e03jF3HDFU1TcTaM4mqG","Завантажити сертифікат")</f>
        <v>Завантажити сертифікат</v>
      </c>
    </row>
    <row r="43" spans="1:4" x14ac:dyDescent="0.3">
      <c r="A43" t="s">
        <v>84</v>
      </c>
      <c r="B43" t="s">
        <v>2</v>
      </c>
      <c r="C43" t="s">
        <v>85</v>
      </c>
      <c r="D43" t="str">
        <f>HYPERLINK("https://talan.bank.gov.ua/get-user-certificate/e03jFDtk-BHnTO1pp3t-","Завантажити сертифікат")</f>
        <v>Завантажити сертифікат</v>
      </c>
    </row>
    <row r="44" spans="1:4" x14ac:dyDescent="0.3">
      <c r="A44" t="s">
        <v>86</v>
      </c>
      <c r="B44" t="s">
        <v>2</v>
      </c>
      <c r="C44" t="s">
        <v>87</v>
      </c>
      <c r="D44" t="str">
        <f>HYPERLINK("https://talan.bank.gov.ua/get-user-certificate/e03jFP97N-HaoBg-jHC1","Завантажити сертифікат")</f>
        <v>Завантажити сертифікат</v>
      </c>
    </row>
    <row r="45" spans="1:4" x14ac:dyDescent="0.3">
      <c r="A45" t="s">
        <v>88</v>
      </c>
      <c r="B45" t="s">
        <v>2</v>
      </c>
      <c r="C45" t="s">
        <v>89</v>
      </c>
      <c r="D45" t="str">
        <f>HYPERLINK("https://talan.bank.gov.ua/get-user-certificate/e03jFw1twF84_QN8ctw4","Завантажити сертифікат")</f>
        <v>Завантажити сертифікат</v>
      </c>
    </row>
    <row r="46" spans="1:4" x14ac:dyDescent="0.3">
      <c r="A46" t="s">
        <v>90</v>
      </c>
      <c r="B46" t="s">
        <v>2</v>
      </c>
      <c r="C46" t="s">
        <v>91</v>
      </c>
      <c r="D46" t="str">
        <f>HYPERLINK("https://talan.bank.gov.ua/get-user-certificate/e03jF4y1w0s5V4v8z55l","Завантажити сертифікат")</f>
        <v>Завантажити сертифікат</v>
      </c>
    </row>
    <row r="47" spans="1:4" x14ac:dyDescent="0.3">
      <c r="A47" t="s">
        <v>92</v>
      </c>
      <c r="B47" t="s">
        <v>2</v>
      </c>
      <c r="C47" t="s">
        <v>93</v>
      </c>
      <c r="D47" t="str">
        <f>HYPERLINK("https://talan.bank.gov.ua/get-user-certificate/e03jFT3cSQWN2bpPF6zd","Завантажити сертифікат")</f>
        <v>Завантажити сертифікат</v>
      </c>
    </row>
    <row r="48" spans="1:4" x14ac:dyDescent="0.3">
      <c r="A48" t="s">
        <v>94</v>
      </c>
      <c r="B48" t="s">
        <v>2</v>
      </c>
      <c r="C48" t="s">
        <v>95</v>
      </c>
      <c r="D48" t="str">
        <f>HYPERLINK("https://talan.bank.gov.ua/get-user-certificate/e03jFh7t901e6YBnungy","Завантажити сертифікат")</f>
        <v>Завантажити сертифікат</v>
      </c>
    </row>
    <row r="49" spans="1:4" x14ac:dyDescent="0.3">
      <c r="A49" t="s">
        <v>96</v>
      </c>
      <c r="B49" t="s">
        <v>2</v>
      </c>
      <c r="C49" t="s">
        <v>97</v>
      </c>
      <c r="D49" t="str">
        <f>HYPERLINK("https://talan.bank.gov.ua/get-user-certificate/e03jF0SlN1RzRqd8CQY1","Завантажити сертифікат")</f>
        <v>Завантажити сертифікат</v>
      </c>
    </row>
    <row r="50" spans="1:4" x14ac:dyDescent="0.3">
      <c r="A50" t="s">
        <v>98</v>
      </c>
      <c r="B50" t="s">
        <v>2</v>
      </c>
      <c r="C50" t="s">
        <v>99</v>
      </c>
      <c r="D50" t="str">
        <f>HYPERLINK("https://talan.bank.gov.ua/get-user-certificate/e03jFPHBEVx6lyimFT9x","Завантажити сертифікат")</f>
        <v>Завантажити сертифікат</v>
      </c>
    </row>
    <row r="51" spans="1:4" x14ac:dyDescent="0.3">
      <c r="A51" t="s">
        <v>100</v>
      </c>
      <c r="B51" t="s">
        <v>2</v>
      </c>
      <c r="C51" t="s">
        <v>101</v>
      </c>
      <c r="D51" t="str">
        <f>HYPERLINK("https://talan.bank.gov.ua/get-user-certificate/e03jFTCnEpI9FgaakBP_","Завантажити сертифікат")</f>
        <v>Завантажити сертифікат</v>
      </c>
    </row>
    <row r="52" spans="1:4" x14ac:dyDescent="0.3">
      <c r="A52" t="s">
        <v>102</v>
      </c>
      <c r="B52" t="s">
        <v>2</v>
      </c>
      <c r="C52" t="s">
        <v>103</v>
      </c>
      <c r="D52" t="str">
        <f>HYPERLINK("https://talan.bank.gov.ua/get-user-certificate/e03jFoDrZXjP8CyrA2un","Завантажити сертифікат")</f>
        <v>Завантажити сертифікат</v>
      </c>
    </row>
    <row r="53" spans="1:4" x14ac:dyDescent="0.3">
      <c r="A53" t="s">
        <v>104</v>
      </c>
      <c r="B53" t="s">
        <v>2</v>
      </c>
      <c r="C53" t="s">
        <v>105</v>
      </c>
      <c r="D53" t="str">
        <f>HYPERLINK("https://talan.bank.gov.ua/get-user-certificate/e03jFUIaGmjoWsnVPqIG","Завантажити сертифікат")</f>
        <v>Завантажити сертифікат</v>
      </c>
    </row>
    <row r="54" spans="1:4" x14ac:dyDescent="0.3">
      <c r="A54" t="s">
        <v>106</v>
      </c>
      <c r="B54" t="s">
        <v>2</v>
      </c>
      <c r="C54" t="s">
        <v>107</v>
      </c>
      <c r="D54" t="str">
        <f>HYPERLINK("https://talan.bank.gov.ua/get-user-certificate/e03jFVWsFr_wwUBlNvTh","Завантажити сертифікат")</f>
        <v>Завантажити сертифікат</v>
      </c>
    </row>
    <row r="55" spans="1:4" x14ac:dyDescent="0.3">
      <c r="A55" t="s">
        <v>108</v>
      </c>
      <c r="B55" t="s">
        <v>2</v>
      </c>
      <c r="C55" t="s">
        <v>109</v>
      </c>
      <c r="D55" t="str">
        <f>HYPERLINK("https://talan.bank.gov.ua/get-user-certificate/e03jFADWwHhhlXExDJvB","Завантажити сертифікат")</f>
        <v>Завантажити сертифікат</v>
      </c>
    </row>
    <row r="56" spans="1:4" x14ac:dyDescent="0.3">
      <c r="A56" t="s">
        <v>110</v>
      </c>
      <c r="B56" t="s">
        <v>2</v>
      </c>
      <c r="C56" t="s">
        <v>111</v>
      </c>
      <c r="D56" t="str">
        <f>HYPERLINK("https://talan.bank.gov.ua/get-user-certificate/e03jFLuF6jDUcsXFMZ3D","Завантажити сертифікат")</f>
        <v>Завантажити сертифікат</v>
      </c>
    </row>
    <row r="57" spans="1:4" x14ac:dyDescent="0.3">
      <c r="A57" t="s">
        <v>112</v>
      </c>
      <c r="B57" t="s">
        <v>2</v>
      </c>
      <c r="C57" t="s">
        <v>113</v>
      </c>
      <c r="D57" t="str">
        <f>HYPERLINK("https://talan.bank.gov.ua/get-user-certificate/e03jFBwQ0rdNqa4rPgE2","Завантажити сертифікат")</f>
        <v>Завантажити сертифікат</v>
      </c>
    </row>
    <row r="58" spans="1:4" x14ac:dyDescent="0.3">
      <c r="A58" t="s">
        <v>114</v>
      </c>
      <c r="B58" t="s">
        <v>2</v>
      </c>
      <c r="C58" t="s">
        <v>115</v>
      </c>
      <c r="D58" t="str">
        <f>HYPERLINK("https://talan.bank.gov.ua/get-user-certificate/e03jFIuMRCBPz_m7USmu","Завантажити сертифікат")</f>
        <v>Завантажити сертифікат</v>
      </c>
    </row>
    <row r="59" spans="1:4" x14ac:dyDescent="0.3">
      <c r="A59" t="s">
        <v>116</v>
      </c>
      <c r="B59" t="s">
        <v>2</v>
      </c>
      <c r="C59" t="s">
        <v>117</v>
      </c>
      <c r="D59" t="str">
        <f>HYPERLINK("https://talan.bank.gov.ua/get-user-certificate/e03jFsB5pGiK8o-B1hAL","Завантажити сертифікат")</f>
        <v>Завантажити сертифікат</v>
      </c>
    </row>
    <row r="60" spans="1:4" x14ac:dyDescent="0.3">
      <c r="A60" t="s">
        <v>118</v>
      </c>
      <c r="B60" t="s">
        <v>2</v>
      </c>
      <c r="C60" t="s">
        <v>119</v>
      </c>
      <c r="D60" t="str">
        <f>HYPERLINK("https://talan.bank.gov.ua/get-user-certificate/e03jFGhfBOoUH8WJgsWm","Завантажити сертифікат")</f>
        <v>Завантажити сертифікат</v>
      </c>
    </row>
    <row r="61" spans="1:4" x14ac:dyDescent="0.3">
      <c r="A61" t="s">
        <v>120</v>
      </c>
      <c r="B61" t="s">
        <v>2</v>
      </c>
      <c r="C61" t="s">
        <v>121</v>
      </c>
      <c r="D61" t="str">
        <f>HYPERLINK("https://talan.bank.gov.ua/get-user-certificate/e03jF-s78jGRvBDIKBuf","Завантажити сертифікат")</f>
        <v>Завантажити сертифікат</v>
      </c>
    </row>
    <row r="62" spans="1:4" x14ac:dyDescent="0.3">
      <c r="A62" t="s">
        <v>122</v>
      </c>
      <c r="B62" t="s">
        <v>2</v>
      </c>
      <c r="C62" t="s">
        <v>123</v>
      </c>
      <c r="D62" t="str">
        <f>HYPERLINK("https://talan.bank.gov.ua/get-user-certificate/e03jFYPFnzq1BkeXRi6M","Завантажити сертифікат")</f>
        <v>Завантажити сертифікат</v>
      </c>
    </row>
    <row r="63" spans="1:4" x14ac:dyDescent="0.3">
      <c r="A63" t="s">
        <v>124</v>
      </c>
      <c r="B63" t="s">
        <v>2</v>
      </c>
      <c r="C63" t="s">
        <v>125</v>
      </c>
      <c r="D63" t="str">
        <f>HYPERLINK("https://talan.bank.gov.ua/get-user-certificate/e03jFaN-LLKGlwgyNAZB","Завантажити сертифікат")</f>
        <v>Завантажити сертифікат</v>
      </c>
    </row>
    <row r="64" spans="1:4" x14ac:dyDescent="0.3">
      <c r="A64" t="s">
        <v>126</v>
      </c>
      <c r="B64" t="s">
        <v>2</v>
      </c>
      <c r="C64" t="s">
        <v>127</v>
      </c>
      <c r="D64" t="str">
        <f>HYPERLINK("https://talan.bank.gov.ua/get-user-certificate/e03jFcHzgioQV3Y_sudi","Завантажити сертифікат")</f>
        <v>Завантажити сертифікат</v>
      </c>
    </row>
    <row r="65" spans="1:4" x14ac:dyDescent="0.3">
      <c r="A65" t="s">
        <v>128</v>
      </c>
      <c r="B65" t="s">
        <v>2</v>
      </c>
      <c r="C65" t="s">
        <v>129</v>
      </c>
      <c r="D65" t="str">
        <f>HYPERLINK("https://talan.bank.gov.ua/get-user-certificate/e03jFpW6oj2ZWHPx9Gpl","Завантажити сертифікат")</f>
        <v>Завантажити сертифікат</v>
      </c>
    </row>
    <row r="66" spans="1:4" x14ac:dyDescent="0.3">
      <c r="A66" t="s">
        <v>130</v>
      </c>
      <c r="B66" t="s">
        <v>2</v>
      </c>
      <c r="C66" t="s">
        <v>131</v>
      </c>
      <c r="D66" t="str">
        <f>HYPERLINK("https://talan.bank.gov.ua/get-user-certificate/e03jFHWM1XpzbW18uwt2","Завантажити сертифікат")</f>
        <v>Завантажити сертифікат</v>
      </c>
    </row>
    <row r="67" spans="1:4" x14ac:dyDescent="0.3">
      <c r="A67" t="s">
        <v>132</v>
      </c>
      <c r="B67" t="s">
        <v>2</v>
      </c>
      <c r="C67" t="s">
        <v>133</v>
      </c>
      <c r="D67" t="str">
        <f>HYPERLINK("https://talan.bank.gov.ua/get-user-certificate/e03jFubR4OwlEK_mnFRi","Завантажити сертифікат")</f>
        <v>Завантажити сертифікат</v>
      </c>
    </row>
    <row r="68" spans="1:4" x14ac:dyDescent="0.3">
      <c r="A68" t="s">
        <v>134</v>
      </c>
      <c r="B68" t="s">
        <v>2</v>
      </c>
      <c r="C68" t="s">
        <v>135</v>
      </c>
      <c r="D68" t="str">
        <f>HYPERLINK("https://talan.bank.gov.ua/get-user-certificate/e03jFjefXrtGhQT4P96M","Завантажити сертифікат")</f>
        <v>Завантажити сертифікат</v>
      </c>
    </row>
    <row r="69" spans="1:4" x14ac:dyDescent="0.3">
      <c r="A69" t="s">
        <v>136</v>
      </c>
      <c r="B69" t="s">
        <v>2</v>
      </c>
      <c r="C69" t="s">
        <v>137</v>
      </c>
      <c r="D69" t="str">
        <f>HYPERLINK("https://talan.bank.gov.ua/get-user-certificate/e03jFdxxh8WrekIXk8EC","Завантажити сертифікат")</f>
        <v>Завантажити сертифікат</v>
      </c>
    </row>
    <row r="70" spans="1:4" x14ac:dyDescent="0.3">
      <c r="A70" t="s">
        <v>138</v>
      </c>
      <c r="B70" t="s">
        <v>2</v>
      </c>
      <c r="C70" t="s">
        <v>139</v>
      </c>
      <c r="D70" t="str">
        <f>HYPERLINK("https://talan.bank.gov.ua/get-user-certificate/e03jFfvGLT0LwI_2l-Ta","Завантажити сертифікат")</f>
        <v>Завантажити сертифікат</v>
      </c>
    </row>
    <row r="71" spans="1:4" x14ac:dyDescent="0.3">
      <c r="A71" t="s">
        <v>140</v>
      </c>
      <c r="B71" t="s">
        <v>2</v>
      </c>
      <c r="C71" t="s">
        <v>141</v>
      </c>
      <c r="D71" t="str">
        <f>HYPERLINK("https://talan.bank.gov.ua/get-user-certificate/e03jFvk3Zyf9F0ivhzis","Завантажити сертифікат")</f>
        <v>Завантажити сертифікат</v>
      </c>
    </row>
    <row r="72" spans="1:4" x14ac:dyDescent="0.3">
      <c r="A72" t="s">
        <v>142</v>
      </c>
      <c r="B72" t="s">
        <v>2</v>
      </c>
      <c r="C72" t="s">
        <v>143</v>
      </c>
      <c r="D72" t="str">
        <f>HYPERLINK("https://talan.bank.gov.ua/get-user-certificate/e03jFH2qL-5WqzcNN9K6","Завантажити сертифікат")</f>
        <v>Завантажити сертифікат</v>
      </c>
    </row>
    <row r="73" spans="1:4" x14ac:dyDescent="0.3">
      <c r="A73" t="s">
        <v>144</v>
      </c>
      <c r="B73" t="s">
        <v>2</v>
      </c>
      <c r="C73" t="s">
        <v>145</v>
      </c>
      <c r="D73" t="str">
        <f>HYPERLINK("https://talan.bank.gov.ua/get-user-certificate/e03jFGXV7v-Vnu_5Tt60","Завантажити сертифікат")</f>
        <v>Завантажити сертифікат</v>
      </c>
    </row>
    <row r="74" spans="1:4" x14ac:dyDescent="0.3">
      <c r="A74" t="s">
        <v>146</v>
      </c>
      <c r="B74" t="s">
        <v>2</v>
      </c>
      <c r="C74" t="s">
        <v>147</v>
      </c>
      <c r="D74" t="str">
        <f>HYPERLINK("https://talan.bank.gov.ua/get-user-certificate/e03jFk5saYKilabspwDO","Завантажити сертифікат")</f>
        <v>Завантажити сертифікат</v>
      </c>
    </row>
    <row r="75" spans="1:4" x14ac:dyDescent="0.3">
      <c r="A75" t="s">
        <v>148</v>
      </c>
      <c r="B75" t="s">
        <v>2</v>
      </c>
      <c r="C75" t="s">
        <v>149</v>
      </c>
      <c r="D75" t="str">
        <f>HYPERLINK("https://talan.bank.gov.ua/get-user-certificate/e03jF8X7r1fTmDq3RrFJ","Завантажити сертифікат")</f>
        <v>Завантажити сертифікат</v>
      </c>
    </row>
    <row r="76" spans="1:4" x14ac:dyDescent="0.3">
      <c r="A76" t="s">
        <v>150</v>
      </c>
      <c r="B76" t="s">
        <v>2</v>
      </c>
      <c r="C76" t="s">
        <v>151</v>
      </c>
      <c r="D76" t="str">
        <f>HYPERLINK("https://talan.bank.gov.ua/get-user-certificate/e03jFVEEfyx5EUchsuLY","Завантажити сертифікат")</f>
        <v>Завантажити сертифікат</v>
      </c>
    </row>
    <row r="77" spans="1:4" x14ac:dyDescent="0.3">
      <c r="A77" t="s">
        <v>152</v>
      </c>
      <c r="B77" t="s">
        <v>2</v>
      </c>
      <c r="C77" t="s">
        <v>153</v>
      </c>
      <c r="D77" t="str">
        <f>HYPERLINK("https://talan.bank.gov.ua/get-user-certificate/e03jFX3q85d0g52T4ocR","Завантажити сертифікат")</f>
        <v>Завантажити сертифікат</v>
      </c>
    </row>
    <row r="78" spans="1:4" x14ac:dyDescent="0.3">
      <c r="A78" t="s">
        <v>154</v>
      </c>
      <c r="B78" t="s">
        <v>2</v>
      </c>
      <c r="C78" t="s">
        <v>155</v>
      </c>
      <c r="D78" t="str">
        <f>HYPERLINK("https://talan.bank.gov.ua/get-user-certificate/e03jFJgnhAgBhoTDY-w9","Завантажити сертифікат")</f>
        <v>Завантажити сертифікат</v>
      </c>
    </row>
    <row r="79" spans="1:4" x14ac:dyDescent="0.3">
      <c r="A79" t="s">
        <v>156</v>
      </c>
      <c r="B79" t="s">
        <v>2</v>
      </c>
      <c r="C79" t="s">
        <v>157</v>
      </c>
      <c r="D79" t="str">
        <f>HYPERLINK("https://talan.bank.gov.ua/get-user-certificate/e03jFwaiYACzyRxty5FS","Завантажити сертифікат")</f>
        <v>Завантажити сертифікат</v>
      </c>
    </row>
    <row r="80" spans="1:4" x14ac:dyDescent="0.3">
      <c r="A80" t="s">
        <v>158</v>
      </c>
      <c r="B80" t="s">
        <v>2</v>
      </c>
      <c r="C80" t="s">
        <v>159</v>
      </c>
      <c r="D80" t="str">
        <f>HYPERLINK("https://talan.bank.gov.ua/get-user-certificate/e03jF67K_b3w2_IPOm0S","Завантажити сертифікат")</f>
        <v>Завантажити сертифікат</v>
      </c>
    </row>
    <row r="81" spans="1:4" x14ac:dyDescent="0.3">
      <c r="A81" t="s">
        <v>160</v>
      </c>
      <c r="B81" t="s">
        <v>2</v>
      </c>
      <c r="C81" t="s">
        <v>161</v>
      </c>
      <c r="D81" t="str">
        <f>HYPERLINK("https://talan.bank.gov.ua/get-user-certificate/e03jFH4RjG-w6twzBs2v","Завантажити сертифікат")</f>
        <v>Завантажити сертифікат</v>
      </c>
    </row>
    <row r="82" spans="1:4" x14ac:dyDescent="0.3">
      <c r="A82" t="s">
        <v>162</v>
      </c>
      <c r="B82" t="s">
        <v>2</v>
      </c>
      <c r="C82" t="s">
        <v>163</v>
      </c>
      <c r="D82" t="str">
        <f>HYPERLINK("https://talan.bank.gov.ua/get-user-certificate/e03jFIFE9TLmbCQpeAx8","Завантажити сертифікат")</f>
        <v>Завантажити сертифікат</v>
      </c>
    </row>
    <row r="83" spans="1:4" x14ac:dyDescent="0.3">
      <c r="A83" t="s">
        <v>164</v>
      </c>
      <c r="B83" t="s">
        <v>2</v>
      </c>
      <c r="C83" t="s">
        <v>165</v>
      </c>
      <c r="D83" t="str">
        <f>HYPERLINK("https://talan.bank.gov.ua/get-user-certificate/e03jFChHt3JYGTQ7DuPA","Завантажити сертифікат")</f>
        <v>Завантажити сертифікат</v>
      </c>
    </row>
    <row r="84" spans="1:4" x14ac:dyDescent="0.3">
      <c r="A84" t="s">
        <v>166</v>
      </c>
      <c r="B84" t="s">
        <v>2</v>
      </c>
      <c r="C84" t="s">
        <v>167</v>
      </c>
      <c r="D84" t="str">
        <f>HYPERLINK("https://talan.bank.gov.ua/get-user-certificate/e03jFiaBnyGOCXUmmnjM","Завантажити сертифікат")</f>
        <v>Завантажити сертифікат</v>
      </c>
    </row>
    <row r="85" spans="1:4" x14ac:dyDescent="0.3">
      <c r="A85" t="s">
        <v>168</v>
      </c>
      <c r="B85" t="s">
        <v>2</v>
      </c>
      <c r="C85" t="s">
        <v>169</v>
      </c>
      <c r="D85" t="str">
        <f>HYPERLINK("https://talan.bank.gov.ua/get-user-certificate/e03jF-jhivsC-FGO8ypp","Завантажити сертифікат")</f>
        <v>Завантажити сертифікат</v>
      </c>
    </row>
    <row r="86" spans="1:4" x14ac:dyDescent="0.3">
      <c r="A86" t="s">
        <v>170</v>
      </c>
      <c r="B86" t="s">
        <v>2</v>
      </c>
      <c r="C86" t="s">
        <v>171</v>
      </c>
      <c r="D86" t="str">
        <f>HYPERLINK("https://talan.bank.gov.ua/get-user-certificate/e03jFfqPAtUgD3w-uNV6","Завантажити сертифікат")</f>
        <v>Завантажити сертифікат</v>
      </c>
    </row>
    <row r="87" spans="1:4" x14ac:dyDescent="0.3">
      <c r="A87" t="s">
        <v>172</v>
      </c>
      <c r="B87" t="s">
        <v>2</v>
      </c>
      <c r="C87" t="s">
        <v>173</v>
      </c>
      <c r="D87" t="str">
        <f>HYPERLINK("https://talan.bank.gov.ua/get-user-certificate/e03jF8nUG7UiPyCcDW5n","Завантажити сертифікат")</f>
        <v>Завантажити сертифікат</v>
      </c>
    </row>
    <row r="88" spans="1:4" x14ac:dyDescent="0.3">
      <c r="A88" t="s">
        <v>174</v>
      </c>
      <c r="B88" t="s">
        <v>2</v>
      </c>
      <c r="C88" t="s">
        <v>175</v>
      </c>
      <c r="D88" t="str">
        <f>HYPERLINK("https://talan.bank.gov.ua/get-user-certificate/e03jFlWieHevcYivbsGo","Завантажити сертифікат")</f>
        <v>Завантажити сертифікат</v>
      </c>
    </row>
    <row r="89" spans="1:4" x14ac:dyDescent="0.3">
      <c r="A89" t="s">
        <v>176</v>
      </c>
      <c r="B89" t="s">
        <v>2</v>
      </c>
      <c r="C89" t="s">
        <v>177</v>
      </c>
      <c r="D89" t="str">
        <f>HYPERLINK("https://talan.bank.gov.ua/get-user-certificate/e03jFlOUZsGygdfcxLsm","Завантажити сертифікат")</f>
        <v>Завантажити сертифікат</v>
      </c>
    </row>
    <row r="90" spans="1:4" x14ac:dyDescent="0.3">
      <c r="A90" t="s">
        <v>178</v>
      </c>
      <c r="B90" t="s">
        <v>2</v>
      </c>
      <c r="C90" t="s">
        <v>179</v>
      </c>
      <c r="D90" t="str">
        <f>HYPERLINK("https://talan.bank.gov.ua/get-user-certificate/e03jFn1_Rnnz2r6_dNsM","Завантажити сертифікат")</f>
        <v>Завантажити сертифікат</v>
      </c>
    </row>
    <row r="91" spans="1:4" x14ac:dyDescent="0.3">
      <c r="A91" t="s">
        <v>180</v>
      </c>
      <c r="B91" t="s">
        <v>2</v>
      </c>
      <c r="C91" t="s">
        <v>181</v>
      </c>
      <c r="D91" t="str">
        <f>HYPERLINK("https://talan.bank.gov.ua/get-user-certificate/e03jFxSKFQZKIFJmhch-","Завантажити сертифікат")</f>
        <v>Завантажити сертифікат</v>
      </c>
    </row>
    <row r="92" spans="1:4" x14ac:dyDescent="0.3">
      <c r="A92" t="s">
        <v>182</v>
      </c>
      <c r="B92" t="s">
        <v>2</v>
      </c>
      <c r="C92" t="s">
        <v>183</v>
      </c>
      <c r="D92" t="str">
        <f>HYPERLINK("https://talan.bank.gov.ua/get-user-certificate/e03jFliHCWhl-NJmewFE","Завантажити сертифікат")</f>
        <v>Завантажити сертифікат</v>
      </c>
    </row>
    <row r="93" spans="1:4" x14ac:dyDescent="0.3">
      <c r="A93" t="s">
        <v>184</v>
      </c>
      <c r="B93" t="s">
        <v>2</v>
      </c>
      <c r="C93" t="s">
        <v>185</v>
      </c>
      <c r="D93" t="str">
        <f>HYPERLINK("https://talan.bank.gov.ua/get-user-certificate/e03jFcgZBDqXyjRlTN0U","Завантажити сертифікат")</f>
        <v>Завантажити сертифікат</v>
      </c>
    </row>
    <row r="94" spans="1:4" x14ac:dyDescent="0.3">
      <c r="A94" t="s">
        <v>186</v>
      </c>
      <c r="B94" t="s">
        <v>2</v>
      </c>
      <c r="C94" t="s">
        <v>187</v>
      </c>
      <c r="D94" t="str">
        <f>HYPERLINK("https://talan.bank.gov.ua/get-user-certificate/e03jFweHHQQR0cY3P9GZ","Завантажити сертифікат")</f>
        <v>Завантажити сертифікат</v>
      </c>
    </row>
    <row r="95" spans="1:4" x14ac:dyDescent="0.3">
      <c r="A95" t="s">
        <v>188</v>
      </c>
      <c r="B95" t="s">
        <v>2</v>
      </c>
      <c r="C95" t="s">
        <v>189</v>
      </c>
      <c r="D95" t="str">
        <f>HYPERLINK("https://talan.bank.gov.ua/get-user-certificate/e03jFaKxKa9FYInxCL3n","Завантажити сертифікат")</f>
        <v>Завантажити сертифікат</v>
      </c>
    </row>
    <row r="96" spans="1:4" x14ac:dyDescent="0.3">
      <c r="A96" t="s">
        <v>190</v>
      </c>
      <c r="B96" t="s">
        <v>2</v>
      </c>
      <c r="C96" t="s">
        <v>191</v>
      </c>
      <c r="D96" t="str">
        <f>HYPERLINK("https://talan.bank.gov.ua/get-user-certificate/e03jFrHiIzwtokzBVYXS","Завантажити сертифікат")</f>
        <v>Завантажити сертифікат</v>
      </c>
    </row>
    <row r="97" spans="1:4" x14ac:dyDescent="0.3">
      <c r="A97" t="s">
        <v>192</v>
      </c>
      <c r="B97" t="s">
        <v>2</v>
      </c>
      <c r="C97" t="s">
        <v>193</v>
      </c>
      <c r="D97" t="str">
        <f>HYPERLINK("https://talan.bank.gov.ua/get-user-certificate/e03jFnr36AA-zRCtfHrM","Завантажити сертифікат")</f>
        <v>Завантажити сертифікат</v>
      </c>
    </row>
    <row r="98" spans="1:4" x14ac:dyDescent="0.3">
      <c r="A98" t="s">
        <v>194</v>
      </c>
      <c r="B98" t="s">
        <v>2</v>
      </c>
      <c r="C98" t="s">
        <v>195</v>
      </c>
      <c r="D98" t="str">
        <f>HYPERLINK("https://talan.bank.gov.ua/get-user-certificate/e03jF0DBARnvBFXdJkmV","Завантажити сертифікат")</f>
        <v>Завантажити сертифікат</v>
      </c>
    </row>
    <row r="99" spans="1:4" x14ac:dyDescent="0.3">
      <c r="A99" t="s">
        <v>196</v>
      </c>
      <c r="B99" t="s">
        <v>2</v>
      </c>
      <c r="C99" t="s">
        <v>197</v>
      </c>
      <c r="D99" t="str">
        <f>HYPERLINK("https://talan.bank.gov.ua/get-user-certificate/e03jFV8-Y97AuTzrScuu","Завантажити сертифікат")</f>
        <v>Завантажити сертифікат</v>
      </c>
    </row>
    <row r="100" spans="1:4" x14ac:dyDescent="0.3">
      <c r="A100" t="s">
        <v>198</v>
      </c>
      <c r="B100" t="s">
        <v>2</v>
      </c>
      <c r="C100" t="s">
        <v>199</v>
      </c>
      <c r="D100" t="str">
        <f>HYPERLINK("https://talan.bank.gov.ua/get-user-certificate/e03jFKonZuW6fjxbfZIF","Завантажити сертифікат")</f>
        <v>Завантажити сертифікат</v>
      </c>
    </row>
    <row r="101" spans="1:4" x14ac:dyDescent="0.3">
      <c r="A101" t="s">
        <v>200</v>
      </c>
      <c r="B101" t="s">
        <v>2</v>
      </c>
      <c r="C101" t="s">
        <v>201</v>
      </c>
      <c r="D101" t="str">
        <f>HYPERLINK("https://talan.bank.gov.ua/get-user-certificate/e03jFhiV3eB4yVCiTiBO","Завантажити сертифікат")</f>
        <v>Завантажити сертифікат</v>
      </c>
    </row>
    <row r="102" spans="1:4" x14ac:dyDescent="0.3">
      <c r="A102" t="s">
        <v>202</v>
      </c>
      <c r="B102" t="s">
        <v>2</v>
      </c>
      <c r="C102" t="s">
        <v>203</v>
      </c>
      <c r="D102" t="str">
        <f>HYPERLINK("https://talan.bank.gov.ua/get-user-certificate/e03jF7j1fwzuNXaaQ_3b","Завантажити сертифікат")</f>
        <v>Завантажити сертифікат</v>
      </c>
    </row>
    <row r="103" spans="1:4" x14ac:dyDescent="0.3">
      <c r="A103" t="s">
        <v>204</v>
      </c>
      <c r="B103" t="s">
        <v>2</v>
      </c>
      <c r="C103" t="s">
        <v>205</v>
      </c>
      <c r="D103" t="str">
        <f>HYPERLINK("https://talan.bank.gov.ua/get-user-certificate/e03jF5QplamzDUmOeo6U","Завантажити сертифікат")</f>
        <v>Завантажити сертифікат</v>
      </c>
    </row>
    <row r="104" spans="1:4" x14ac:dyDescent="0.3">
      <c r="A104" t="s">
        <v>206</v>
      </c>
      <c r="B104" t="s">
        <v>2</v>
      </c>
      <c r="C104" t="s">
        <v>207</v>
      </c>
      <c r="D104" t="str">
        <f>HYPERLINK("https://talan.bank.gov.ua/get-user-certificate/e03jFr3INg-nc7Jv65b7","Завантажити сертифікат")</f>
        <v>Завантажити сертифікат</v>
      </c>
    </row>
    <row r="105" spans="1:4" x14ac:dyDescent="0.3">
      <c r="A105" t="s">
        <v>208</v>
      </c>
      <c r="B105" t="s">
        <v>2</v>
      </c>
      <c r="C105" t="s">
        <v>209</v>
      </c>
      <c r="D105" t="str">
        <f>HYPERLINK("https://talan.bank.gov.ua/get-user-certificate/e03jFPGQiGoUQF_iOhie","Завантажити сертифікат")</f>
        <v>Завантажити сертифікат</v>
      </c>
    </row>
    <row r="106" spans="1:4" x14ac:dyDescent="0.3">
      <c r="A106" t="s">
        <v>210</v>
      </c>
      <c r="B106" t="s">
        <v>2</v>
      </c>
      <c r="C106" t="s">
        <v>211</v>
      </c>
      <c r="D106" t="str">
        <f>HYPERLINK("https://talan.bank.gov.ua/get-user-certificate/e03jF50Vsa5Pj3_6dah2","Завантажити сертифікат")</f>
        <v>Завантажити сертифікат</v>
      </c>
    </row>
    <row r="107" spans="1:4" x14ac:dyDescent="0.3">
      <c r="A107" t="s">
        <v>212</v>
      </c>
      <c r="B107" t="s">
        <v>2</v>
      </c>
      <c r="C107" t="s">
        <v>213</v>
      </c>
      <c r="D107" t="str">
        <f>HYPERLINK("https://talan.bank.gov.ua/get-user-certificate/e03jFWJcsS4FsA6pwteK","Завантажити сертифікат")</f>
        <v>Завантажити сертифікат</v>
      </c>
    </row>
    <row r="108" spans="1:4" x14ac:dyDescent="0.3">
      <c r="A108" t="s">
        <v>214</v>
      </c>
      <c r="B108" t="s">
        <v>2</v>
      </c>
      <c r="C108" t="s">
        <v>215</v>
      </c>
      <c r="D108" t="str">
        <f>HYPERLINK("https://talan.bank.gov.ua/get-user-certificate/e03jFEyvLQGQAdjhoQ77","Завантажити сертифікат")</f>
        <v>Завантажити сертифікат</v>
      </c>
    </row>
    <row r="109" spans="1:4" x14ac:dyDescent="0.3">
      <c r="A109" t="s">
        <v>216</v>
      </c>
      <c r="B109" t="s">
        <v>2</v>
      </c>
      <c r="C109" t="s">
        <v>217</v>
      </c>
      <c r="D109" t="str">
        <f>HYPERLINK("https://talan.bank.gov.ua/get-user-certificate/e03jFijuy_aQWD6wbcco","Завантажити сертифікат")</f>
        <v>Завантажити сертифікат</v>
      </c>
    </row>
    <row r="110" spans="1:4" x14ac:dyDescent="0.3">
      <c r="D110" t="str">
        <f>HYPERLINK("https://talan.bank.gov.ua/get-user-certificate/e03jF_TXPGvznHVyXqtz","Завантажити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</hyperlinks>
  <pageMargins left="0.7" right="0.7" top="0.75" bottom="0.75" header="0.3" footer="0.3"/>
  <pageSetup orientation="portrait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2025-12-25T10:03:33Z</dcterms:created>
  <dcterms:modified xsi:type="dcterms:W3CDTF">2025-12-25T10:07:45Z</dcterms:modified>
  <cp:category/>
</cp:coreProperties>
</file>