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конкурси #ШахрайГудбай\Конкурс малюнків Досьє Детектива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76" i="1" l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<sst xmlns="http://schemas.openxmlformats.org/spreadsheetml/2006/main" count="529" uniqueCount="355">
  <si>
    <t>номер</t>
  </si>
  <si>
    <t>дата</t>
  </si>
  <si>
    <t>ПІБ</t>
  </si>
  <si>
    <t>Посилання на сертифікат</t>
  </si>
  <si>
    <t>DD_cp_001</t>
  </si>
  <si>
    <t>26 грудня 2025 р.</t>
  </si>
  <si>
    <t>Андреєва Людмила Анатоліївна</t>
  </si>
  <si>
    <t>DD_cp_002</t>
  </si>
  <si>
    <t>Андрійчук Галина Федорівна</t>
  </si>
  <si>
    <t>DD_cp_003</t>
  </si>
  <si>
    <t>Андрончик Світлана Григорівна</t>
  </si>
  <si>
    <t>DD_cp_004</t>
  </si>
  <si>
    <t>Андросович Тетяна Миколаївна</t>
  </si>
  <si>
    <t>DD_cp_005</t>
  </si>
  <si>
    <t>Андрух Валентина Леонтіївна</t>
  </si>
  <si>
    <t>DD_cp_006</t>
  </si>
  <si>
    <t>Антошевська Інна Володимирівна</t>
  </si>
  <si>
    <t>DD_cp_007</t>
  </si>
  <si>
    <t>Ахтимірова Мальвіна Михайлівна</t>
  </si>
  <si>
    <t>DD_cp_008</t>
  </si>
  <si>
    <t>Базюк Ірина Петрівна</t>
  </si>
  <si>
    <t>DD_cp_009</t>
  </si>
  <si>
    <t>Барановська Тетяна Анатоліївна</t>
  </si>
  <si>
    <t>DD_cp_010</t>
  </si>
  <si>
    <t>Басалаєва Олена Вікторівна</t>
  </si>
  <si>
    <t>DD_cp_011</t>
  </si>
  <si>
    <t>Бескоровайна Катерина Вячеславівна</t>
  </si>
  <si>
    <t>DD_cp_012</t>
  </si>
  <si>
    <t>Билина Юлія Леонідівна</t>
  </si>
  <si>
    <t>DD_cp_013</t>
  </si>
  <si>
    <t>Білик Інна Павлівна</t>
  </si>
  <si>
    <t>DD_cp_014</t>
  </si>
  <si>
    <t>Біловолова Ніна Олександрівна</t>
  </si>
  <si>
    <t>DD_cp_015</t>
  </si>
  <si>
    <t>Близнюк Маргарита Іванівна</t>
  </si>
  <si>
    <t>DD_cp_016</t>
  </si>
  <si>
    <t>Боднарчук Тетяна Валеріївна</t>
  </si>
  <si>
    <t>DD_cp_017</t>
  </si>
  <si>
    <t>Бойко Ігор Васильович</t>
  </si>
  <si>
    <t>DD_cp_018</t>
  </si>
  <si>
    <t>Бойченко Людмила Анатоліївна</t>
  </si>
  <si>
    <t>DD_cp_019</t>
  </si>
  <si>
    <t>Бондарчук Оксана Станіславівна</t>
  </si>
  <si>
    <t>DD_cp_020</t>
  </si>
  <si>
    <t>Брідня Тетяна Миколаївна</t>
  </si>
  <si>
    <t>DD_cp_021</t>
  </si>
  <si>
    <t>Бузівська Алла Іванівна</t>
  </si>
  <si>
    <t>DD_cp_022</t>
  </si>
  <si>
    <t>Буркотенко Наталя Борисівна</t>
  </si>
  <si>
    <t>DD_cp_023</t>
  </si>
  <si>
    <t>Василенко Наталія Олександрівна</t>
  </si>
  <si>
    <t>DD_cp_024</t>
  </si>
  <si>
    <t>Ведмеденко Марина Володимирівна</t>
  </si>
  <si>
    <t>DD_cp_025</t>
  </si>
  <si>
    <t>Верцун Катерина Іванівна</t>
  </si>
  <si>
    <t>DD_cp_026</t>
  </si>
  <si>
    <t>Висоцька Анета Нодоріївна</t>
  </si>
  <si>
    <t>DD_cp_027</t>
  </si>
  <si>
    <t>Войтович Ірина Іванівна</t>
  </si>
  <si>
    <t>DD_cp_028</t>
  </si>
  <si>
    <t>Волохатюк Руслана</t>
  </si>
  <si>
    <t>DD_cp_029</t>
  </si>
  <si>
    <t>Воропай Олена Анатоліївна</t>
  </si>
  <si>
    <t>DD_cp_030</t>
  </si>
  <si>
    <t>Гандзій Уляна Романівна</t>
  </si>
  <si>
    <t>DD_cp_031</t>
  </si>
  <si>
    <t>Гвязда Галина Степанівна</t>
  </si>
  <si>
    <t>DD_cp_032</t>
  </si>
  <si>
    <t>Гомелько Ірина Василівна</t>
  </si>
  <si>
    <t>DD_cp_033</t>
  </si>
  <si>
    <t>Горошко Вікторія Леонідівна</t>
  </si>
  <si>
    <t>DD_cp_034</t>
  </si>
  <si>
    <t>Гриців Оксана Павлівна</t>
  </si>
  <si>
    <t>DD_cp_035</t>
  </si>
  <si>
    <t>Грищенко Юлія Миколаївна</t>
  </si>
  <si>
    <t>DD_cp_036</t>
  </si>
  <si>
    <t>Грудницька Н.П.</t>
  </si>
  <si>
    <t>DD_cp_037</t>
  </si>
  <si>
    <t>Губарєва Людмила Володимирівна</t>
  </si>
  <si>
    <t>DD_cp_038</t>
  </si>
  <si>
    <t>Даниляк Ірина Леонідівна</t>
  </si>
  <si>
    <t>DD_cp_039</t>
  </si>
  <si>
    <t>Дєтініч Ірина Юріївна</t>
  </si>
  <si>
    <t>DD_cp_040</t>
  </si>
  <si>
    <t>Діхнич Катерина Віталіївна</t>
  </si>
  <si>
    <t>DD_cp_041</t>
  </si>
  <si>
    <t>Дорощук Наталія Володимирівна</t>
  </si>
  <si>
    <t>DD_cp_042</t>
  </si>
  <si>
    <t>Драчук Лариса Сергіївна</t>
  </si>
  <si>
    <t>DD_cp_043</t>
  </si>
  <si>
    <t>Дуденко Олена Юріївна</t>
  </si>
  <si>
    <t>DD_cp_044</t>
  </si>
  <si>
    <t>Духніцький Юрій Олексійович</t>
  </si>
  <si>
    <t>DD_cp_045</t>
  </si>
  <si>
    <t>Душина Надія Андріївна</t>
  </si>
  <si>
    <t>DD_cp_046</t>
  </si>
  <si>
    <t>Євсєєнкова Оксана Григорівна</t>
  </si>
  <si>
    <t>DD_cp_047</t>
  </si>
  <si>
    <t>Євсюкова Інна Миколаївна</t>
  </si>
  <si>
    <t>DD_cp_048</t>
  </si>
  <si>
    <t>Єжела Оксана Євгенівна</t>
  </si>
  <si>
    <t>DD_cp_049</t>
  </si>
  <si>
    <t>Жарікова Олена Олександрівна</t>
  </si>
  <si>
    <t>DD_cp_050</t>
  </si>
  <si>
    <t>Жиленко Лариса Вікторівна</t>
  </si>
  <si>
    <t>DD_cp_051</t>
  </si>
  <si>
    <t>Житкевич Ольга Олегівна</t>
  </si>
  <si>
    <t>DD_cp_052</t>
  </si>
  <si>
    <t>Жовнір Ангеліна Володимирівна</t>
  </si>
  <si>
    <t>DD_cp_053</t>
  </si>
  <si>
    <t>Жукова Іванна Володимирівна</t>
  </si>
  <si>
    <t>DD_cp_054</t>
  </si>
  <si>
    <t>Загоруй Оксана Іванівна</t>
  </si>
  <si>
    <t>DD_cp_055</t>
  </si>
  <si>
    <t>Зарицька Світлана Леонідівна</t>
  </si>
  <si>
    <t>DD_cp_056</t>
  </si>
  <si>
    <t>Здоровко Людмила Олександрівна</t>
  </si>
  <si>
    <t>DD_cp_057</t>
  </si>
  <si>
    <t>Іваненко Тетяна Дмитрівна</t>
  </si>
  <si>
    <t>DD_cp_058</t>
  </si>
  <si>
    <t>Івах Вікторія Валеріївна</t>
  </si>
  <si>
    <t>DD_cp_059</t>
  </si>
  <si>
    <t>Ільків Олександра Іванівна</t>
  </si>
  <si>
    <t>DD_cp_060</t>
  </si>
  <si>
    <t>Йовенко Олена Василівна</t>
  </si>
  <si>
    <t>DD_cp_061</t>
  </si>
  <si>
    <t>Кабатрут Ірина Миколаївна</t>
  </si>
  <si>
    <t>DD_cp_062</t>
  </si>
  <si>
    <t>Каспрішина Світлана Миколаївна</t>
  </si>
  <si>
    <t>DD_cp_063</t>
  </si>
  <si>
    <t>Килимник Вікторія Михайлівна</t>
  </si>
  <si>
    <t>DD_cp_064</t>
  </si>
  <si>
    <t>Кисловська Світлана Анатоліївна</t>
  </si>
  <si>
    <t>DD_cp_065</t>
  </si>
  <si>
    <t>Клипа Тетяна Юріївна</t>
  </si>
  <si>
    <t>DD_cp_066</t>
  </si>
  <si>
    <t>Коваленко Наталія Миколаївна</t>
  </si>
  <si>
    <t>DD_cp_067</t>
  </si>
  <si>
    <t>Коваленко Тетяна Миколаївна</t>
  </si>
  <si>
    <t>DD_cp_068</t>
  </si>
  <si>
    <t>Коваль Людмила Миколаївна</t>
  </si>
  <si>
    <t>DD_cp_069</t>
  </si>
  <si>
    <t>Колісник Тетяна Олександрівна</t>
  </si>
  <si>
    <t>DD_cp_070</t>
  </si>
  <si>
    <t>Кононенко Тетяна Анатоліївна</t>
  </si>
  <si>
    <t>DD_cp_071</t>
  </si>
  <si>
    <t>Коржевич Світлана Євгеніївна</t>
  </si>
  <si>
    <t>DD_cp_072</t>
  </si>
  <si>
    <t>Коркішко Олена Олександрівна</t>
  </si>
  <si>
    <t>DD_cp_073</t>
  </si>
  <si>
    <t>Коробійчук Вероніка Володимирівна</t>
  </si>
  <si>
    <t>DD_cp_074</t>
  </si>
  <si>
    <t>Котькало Антоніна Володимирівна</t>
  </si>
  <si>
    <t>DD_cp_075</t>
  </si>
  <si>
    <t>Кочугура Ірина Хомівна</t>
  </si>
  <si>
    <t>DD_cp_076</t>
  </si>
  <si>
    <t>Кравченко Юлія Василівна</t>
  </si>
  <si>
    <t>DD_cp_077</t>
  </si>
  <si>
    <t>Крюкова Марина Михайлівна</t>
  </si>
  <si>
    <t>DD_cp_078</t>
  </si>
  <si>
    <t>Кулик Юлія Едуардівна</t>
  </si>
  <si>
    <t>DD_cp_079</t>
  </si>
  <si>
    <t>Кульок Наталія Іванівна</t>
  </si>
  <si>
    <t>DD_cp_080</t>
  </si>
  <si>
    <t>Кутюк Ганна Василівна</t>
  </si>
  <si>
    <t>DD_cp_081</t>
  </si>
  <si>
    <t>Лагасюк Людмила Юріївна</t>
  </si>
  <si>
    <t>DD_cp_082</t>
  </si>
  <si>
    <t>Лампіко Іванна Михайлівна</t>
  </si>
  <si>
    <t>DD_cp_083</t>
  </si>
  <si>
    <t>Левченко Аліна Станіславівна</t>
  </si>
  <si>
    <t>DD_cp_084</t>
  </si>
  <si>
    <t>Левченко Ася Ростиславівна</t>
  </si>
  <si>
    <t>DD_cp_085</t>
  </si>
  <si>
    <t>Левченко Катерина Олександрівна</t>
  </si>
  <si>
    <t>DD_cp_086</t>
  </si>
  <si>
    <t>Лис Олександра Петрівна</t>
  </si>
  <si>
    <t>DD_cp_087</t>
  </si>
  <si>
    <t>Лисюк Людмила Юріївна</t>
  </si>
  <si>
    <t>DD_cp_088</t>
  </si>
  <si>
    <t>Локошко Людмила Анатоліївна</t>
  </si>
  <si>
    <t>DD_cp_089</t>
  </si>
  <si>
    <t>Лопушняк Надія Олександрівна</t>
  </si>
  <si>
    <t>DD_cp_090</t>
  </si>
  <si>
    <t>Любас Ірина Миколаївна</t>
  </si>
  <si>
    <t>DD_cp_091</t>
  </si>
  <si>
    <t>Макаренко Юлія Петрівна</t>
  </si>
  <si>
    <t>DD_cp_092</t>
  </si>
  <si>
    <t>Малішенко Світлана Валеріївна</t>
  </si>
  <si>
    <t>DD_cp_093</t>
  </si>
  <si>
    <t>Мамадалієва Олена Мілібаївна</t>
  </si>
  <si>
    <t>DD_cp_094</t>
  </si>
  <si>
    <t>Мартинова Євгенія Сергіївна</t>
  </si>
  <si>
    <t>DD_cp_095</t>
  </si>
  <si>
    <t>Марчук Людмила Василівна</t>
  </si>
  <si>
    <t>DD_cp_096</t>
  </si>
  <si>
    <t>Матяш Наталія Вікторівна</t>
  </si>
  <si>
    <t>DD_cp_097</t>
  </si>
  <si>
    <t>Мельник Тамара Станіславівна</t>
  </si>
  <si>
    <t>DD_cp_098</t>
  </si>
  <si>
    <t>Мельник Юлія Сергіївна</t>
  </si>
  <si>
    <t>DD_cp_099</t>
  </si>
  <si>
    <t>Миколаєнко Наталія Сергіївна</t>
  </si>
  <si>
    <t>DD_cp_100</t>
  </si>
  <si>
    <t>Михійко Катерина Вікторівна</t>
  </si>
  <si>
    <t>DD_cp_101</t>
  </si>
  <si>
    <t>Мікосіянчик Тетяна Миколаївна</t>
  </si>
  <si>
    <t>DD_cp_102</t>
  </si>
  <si>
    <t>Мікуляк Юлія Петрівна</t>
  </si>
  <si>
    <t>DD_cp_103</t>
  </si>
  <si>
    <t>Мітіна Альона Олегівна</t>
  </si>
  <si>
    <t>DD_cp_104</t>
  </si>
  <si>
    <t>Мороз Любов Петрівна</t>
  </si>
  <si>
    <t>DD_cp_105</t>
  </si>
  <si>
    <t>Нетецька Ольга Іванівна</t>
  </si>
  <si>
    <t>DD_cp_106</t>
  </si>
  <si>
    <t>Ніколаєнко Вікторія Сергіївна</t>
  </si>
  <si>
    <t>DD_cp_107</t>
  </si>
  <si>
    <t>Олешко Людмила Миколаївна</t>
  </si>
  <si>
    <t>DD_cp_108</t>
  </si>
  <si>
    <t>Олійник Наталія Михайлівна</t>
  </si>
  <si>
    <t>DD_cp_109</t>
  </si>
  <si>
    <t>Олійник Олеся Василівна</t>
  </si>
  <si>
    <t>DD_cp_110</t>
  </si>
  <si>
    <t>Онищенко Ольга Олександрівна</t>
  </si>
  <si>
    <t>DD_cp_111</t>
  </si>
  <si>
    <t>Остапенко Ольга Володимирівна</t>
  </si>
  <si>
    <t>DD_cp_112</t>
  </si>
  <si>
    <t>Остапчук Аріна Вячеславівна</t>
  </si>
  <si>
    <t>DD_cp_113</t>
  </si>
  <si>
    <t>Острокаменська Ольга Миколаївна</t>
  </si>
  <si>
    <t>DD_cp_114</t>
  </si>
  <si>
    <t>П'ясецька Наталія Вікторівна</t>
  </si>
  <si>
    <t>DD_cp_115</t>
  </si>
  <si>
    <t>Павленко Валерія Геннадіївна</t>
  </si>
  <si>
    <t>DD_cp_116</t>
  </si>
  <si>
    <t>Павловська Людмила Валентинівна</t>
  </si>
  <si>
    <t>DD_cp_117</t>
  </si>
  <si>
    <t>Пасок Оксана Ярославівна</t>
  </si>
  <si>
    <t>DD_cp_118</t>
  </si>
  <si>
    <t>Петренко Олена Вікторівна</t>
  </si>
  <si>
    <t>DD_cp_119</t>
  </si>
  <si>
    <t>Петрусенко Наталія Іванівна</t>
  </si>
  <si>
    <t>DD_cp_120</t>
  </si>
  <si>
    <t>Пикулицька Зоряна Степанівна</t>
  </si>
  <si>
    <t>DD_cp_121</t>
  </si>
  <si>
    <t>Пильник Світлана Володимирівна</t>
  </si>
  <si>
    <t>DD_cp_122</t>
  </si>
  <si>
    <t>Плакся Оксана Віталіївна</t>
  </si>
  <si>
    <t>DD_cp_123</t>
  </si>
  <si>
    <t>Плис Ольга Миколаєвна</t>
  </si>
  <si>
    <t>DD_cp_124</t>
  </si>
  <si>
    <t>Правук Інна Вікторівна</t>
  </si>
  <si>
    <t>DD_cp_125</t>
  </si>
  <si>
    <t>Приймак Олена Миколаївна</t>
  </si>
  <si>
    <t>DD_cp_126</t>
  </si>
  <si>
    <t>Примак Марина Віталіївна</t>
  </si>
  <si>
    <t>DD_cp_127</t>
  </si>
  <si>
    <t>Прудкосвист Наталя Дмитрівна</t>
  </si>
  <si>
    <t>DD_cp_128</t>
  </si>
  <si>
    <t>Птуха Тетяна Леонідівна</t>
  </si>
  <si>
    <t>DD_cp_129</t>
  </si>
  <si>
    <t>Редя Олена Ігорівна</t>
  </si>
  <si>
    <t>DD_cp_130</t>
  </si>
  <si>
    <t>Савлучинська Валентина Василівна</t>
  </si>
  <si>
    <t>DD_cp_131</t>
  </si>
  <si>
    <t>Самара Анастасія Юріївна</t>
  </si>
  <si>
    <t>DD_cp_132</t>
  </si>
  <si>
    <t>Семич Наталія Володимирівна</t>
  </si>
  <si>
    <t>DD_cp_133</t>
  </si>
  <si>
    <t>Семків Юлія Миронівна</t>
  </si>
  <si>
    <t>DD_cp_134</t>
  </si>
  <si>
    <t>Сергєєва Наталія Петрівна</t>
  </si>
  <si>
    <t>DD_cp_135</t>
  </si>
  <si>
    <t>Синіцький Юрій Володимирович</t>
  </si>
  <si>
    <t>DD_cp_136</t>
  </si>
  <si>
    <t>Сироватка Наталія Миколаївна</t>
  </si>
  <si>
    <t>DD_cp_137</t>
  </si>
  <si>
    <t>Скрипка Юлія Сергіївна</t>
  </si>
  <si>
    <t>DD_cp_138</t>
  </si>
  <si>
    <t>Слотвінська Валентина Леонідівна</t>
  </si>
  <si>
    <t>DD_cp_139</t>
  </si>
  <si>
    <t>Собецька Світлана Анатоліївна</t>
  </si>
  <si>
    <t>DD_cp_140</t>
  </si>
  <si>
    <t>Собіна Світлана Михайлівна</t>
  </si>
  <si>
    <t>DD_cp_141</t>
  </si>
  <si>
    <t>Соклакова Ольга Олександрівна</t>
  </si>
  <si>
    <t>DD_cp_142</t>
  </si>
  <si>
    <t>Софроній Валентина Степанівна</t>
  </si>
  <si>
    <t>DD_cp_143</t>
  </si>
  <si>
    <t>Стенченко Олена Павлівна</t>
  </si>
  <si>
    <t>DD_cp_144</t>
  </si>
  <si>
    <t>Ступак Наталія Василівна</t>
  </si>
  <si>
    <t>DD_cp_145</t>
  </si>
  <si>
    <t>Сукач Лідія Вікторівна</t>
  </si>
  <si>
    <t>DD_cp_146</t>
  </si>
  <si>
    <t>Тараненко Ірина Сергіївна</t>
  </si>
  <si>
    <t>DD_cp_147</t>
  </si>
  <si>
    <t>Тарасенко Марина Петрівна</t>
  </si>
  <si>
    <t>DD_cp_148</t>
  </si>
  <si>
    <t>Тачка Ольга Миколаївна</t>
  </si>
  <si>
    <t>DD_cp_149</t>
  </si>
  <si>
    <t>Твердохліб Тамара Василівна</t>
  </si>
  <si>
    <t>DD_cp_150</t>
  </si>
  <si>
    <t>Терешина Олеся Володимирівна</t>
  </si>
  <si>
    <t>DD_cp_151</t>
  </si>
  <si>
    <t>Титаренко Аліна Володимирівна</t>
  </si>
  <si>
    <t>DD_cp_152</t>
  </si>
  <si>
    <t>Ткачишин Олена Степанівна</t>
  </si>
  <si>
    <t>DD_cp_153</t>
  </si>
  <si>
    <t>Ткачук Юлія Володимирівна</t>
  </si>
  <si>
    <t>DD_cp_154</t>
  </si>
  <si>
    <t>Турчак Наталя Вікторівна</t>
  </si>
  <si>
    <t>DD_cp_155</t>
  </si>
  <si>
    <t>Фалєєва Світлана Костянтинівна</t>
  </si>
  <si>
    <t>DD_cp_156</t>
  </si>
  <si>
    <t>Федірко Ірина Сергіївна</t>
  </si>
  <si>
    <t>DD_cp_157</t>
  </si>
  <si>
    <t>Федорова Надія Леонідівна</t>
  </si>
  <si>
    <t>DD_cp_158</t>
  </si>
  <si>
    <t>Федчик Світлана Петрівна</t>
  </si>
  <si>
    <t>DD_cp_159</t>
  </si>
  <si>
    <t>ФедчикСвітлана Патрівна</t>
  </si>
  <si>
    <t>DD_cp_160</t>
  </si>
  <si>
    <t>Фіцяк Ольга Іванівна</t>
  </si>
  <si>
    <t>DD_cp_161</t>
  </si>
  <si>
    <t>Хороша Наталія Миколаївна</t>
  </si>
  <si>
    <t>DD_cp_162</t>
  </si>
  <si>
    <t>Царьова Світлана Миколаївна</t>
  </si>
  <si>
    <t>DD_cp_163</t>
  </si>
  <si>
    <t>Цибрій Марія Геннадіївна</t>
  </si>
  <si>
    <t>DD_cp_164</t>
  </si>
  <si>
    <t>Чабаненко Ірина Володимирівна</t>
  </si>
  <si>
    <t>DD_cp_165</t>
  </si>
  <si>
    <t>Чава Марія Омелянівна</t>
  </si>
  <si>
    <t>DD_cp_166</t>
  </si>
  <si>
    <t>Черевань Ірина Василівна</t>
  </si>
  <si>
    <t>DD_cp_167</t>
  </si>
  <si>
    <t>Чернецька Катерина Сергіївна</t>
  </si>
  <si>
    <t>DD_cp_168</t>
  </si>
  <si>
    <t>Чернишова Світлана Вікторівна</t>
  </si>
  <si>
    <t>DD_cp_169</t>
  </si>
  <si>
    <t>Чесніша Катерина Григорівна</t>
  </si>
  <si>
    <t>DD_cp_170</t>
  </si>
  <si>
    <t>Чистікова Олена Анатоліївна</t>
  </si>
  <si>
    <t>DD_cp_171</t>
  </si>
  <si>
    <t>Шевченко Ірина Юріївна</t>
  </si>
  <si>
    <t>DD_cp_172</t>
  </si>
  <si>
    <t>Шевчук Мирослава Миколаївна</t>
  </si>
  <si>
    <t>DD_cp_173</t>
  </si>
  <si>
    <t>Якимчук Микола Павлович</t>
  </si>
  <si>
    <t>DD_cp_174</t>
  </si>
  <si>
    <t>Якуба Олена Олександрівна</t>
  </si>
  <si>
    <t>DD_cp_175</t>
  </si>
  <si>
    <t>Яніна Поліна Євгенівна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</si>
</sst>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UZ5Zpew-FiSjrcDtpjEt" TargetMode="External"/><Relationship Id="rId21" Type="http://schemas.openxmlformats.org/officeDocument/2006/relationships/hyperlink" Target="https://talan.bank.gov.ua/get-user-certificate/UZ5Zp4WTFtQdwOQ_hSSX" TargetMode="External"/><Relationship Id="rId42" Type="http://schemas.openxmlformats.org/officeDocument/2006/relationships/hyperlink" Target="https://talan.bank.gov.ua/get-user-certificate/UZ5ZpzgmnMgxdTy5Alww" TargetMode="External"/><Relationship Id="rId63" Type="http://schemas.openxmlformats.org/officeDocument/2006/relationships/hyperlink" Target="https://talan.bank.gov.ua/get-user-certificate/UZ5Zp9PLtwZNXlsKwPnT" TargetMode="External"/><Relationship Id="rId84" Type="http://schemas.openxmlformats.org/officeDocument/2006/relationships/hyperlink" Target="https://talan.bank.gov.ua/get-user-certificate/UZ5ZpL6Lll01UM_A_r6N" TargetMode="External"/><Relationship Id="rId138" Type="http://schemas.openxmlformats.org/officeDocument/2006/relationships/hyperlink" Target="https://talan.bank.gov.ua/get-user-certificate/UZ5ZpQGDhGiJACr4epNl" TargetMode="External"/><Relationship Id="rId159" Type="http://schemas.openxmlformats.org/officeDocument/2006/relationships/hyperlink" Target="https://talan.bank.gov.ua/get-user-certificate/UZ5ZpZADOTovKZBDv_ZY" TargetMode="External"/><Relationship Id="rId170" Type="http://schemas.openxmlformats.org/officeDocument/2006/relationships/hyperlink" Target="https://talan.bank.gov.ua/get-user-certificate/UZ5ZpcqyzTglh6spStLb" TargetMode="External"/><Relationship Id="rId107" Type="http://schemas.openxmlformats.org/officeDocument/2006/relationships/hyperlink" Target="https://talan.bank.gov.ua/get-user-certificate/UZ5ZplWqla_cTSaYvmhE" TargetMode="External"/><Relationship Id="rId11" Type="http://schemas.openxmlformats.org/officeDocument/2006/relationships/hyperlink" Target="https://talan.bank.gov.ua/get-user-certificate/UZ5ZpolQUtew7_hIL0FX" TargetMode="External"/><Relationship Id="rId32" Type="http://schemas.openxmlformats.org/officeDocument/2006/relationships/hyperlink" Target="https://talan.bank.gov.ua/get-user-certificate/UZ5ZpFfpwfO7D5QGvCEh" TargetMode="External"/><Relationship Id="rId53" Type="http://schemas.openxmlformats.org/officeDocument/2006/relationships/hyperlink" Target="https://talan.bank.gov.ua/get-user-certificate/UZ5ZpdW5UehMaQKZd1La" TargetMode="External"/><Relationship Id="rId74" Type="http://schemas.openxmlformats.org/officeDocument/2006/relationships/hyperlink" Target="https://talan.bank.gov.ua/get-user-certificate/UZ5ZpJZ4ic74K-pD6QIQ" TargetMode="External"/><Relationship Id="rId128" Type="http://schemas.openxmlformats.org/officeDocument/2006/relationships/hyperlink" Target="https://talan.bank.gov.ua/get-user-certificate/UZ5ZpnfNWixIzwQdnDum" TargetMode="External"/><Relationship Id="rId149" Type="http://schemas.openxmlformats.org/officeDocument/2006/relationships/hyperlink" Target="https://talan.bank.gov.ua/get-user-certificate/UZ5ZpuJO25aRmRJKgTej" TargetMode="External"/><Relationship Id="rId5" Type="http://schemas.openxmlformats.org/officeDocument/2006/relationships/hyperlink" Target="https://talan.bank.gov.ua/get-user-certificate/UZ5ZpRPAgWWbLnejaHlW" TargetMode="External"/><Relationship Id="rId95" Type="http://schemas.openxmlformats.org/officeDocument/2006/relationships/hyperlink" Target="https://talan.bank.gov.ua/get-user-certificate/UZ5ZpQ37zOJiSd05TrHu" TargetMode="External"/><Relationship Id="rId160" Type="http://schemas.openxmlformats.org/officeDocument/2006/relationships/hyperlink" Target="https://talan.bank.gov.ua/get-user-certificate/UZ5Zp3vODwhpL-Phxq9V" TargetMode="External"/><Relationship Id="rId22" Type="http://schemas.openxmlformats.org/officeDocument/2006/relationships/hyperlink" Target="https://talan.bank.gov.ua/get-user-certificate/UZ5ZpLBXNVxjr2i-74Gw" TargetMode="External"/><Relationship Id="rId43" Type="http://schemas.openxmlformats.org/officeDocument/2006/relationships/hyperlink" Target="https://talan.bank.gov.ua/get-user-certificate/UZ5ZpzYDkdO18Ij7Tdz9" TargetMode="External"/><Relationship Id="rId64" Type="http://schemas.openxmlformats.org/officeDocument/2006/relationships/hyperlink" Target="https://talan.bank.gov.ua/get-user-certificate/UZ5ZpfmLf0AnAlb0jAMi" TargetMode="External"/><Relationship Id="rId118" Type="http://schemas.openxmlformats.org/officeDocument/2006/relationships/hyperlink" Target="https://talan.bank.gov.ua/get-user-certificate/UZ5ZpfgU7dIF4HVDWGfB" TargetMode="External"/><Relationship Id="rId139" Type="http://schemas.openxmlformats.org/officeDocument/2006/relationships/hyperlink" Target="https://talan.bank.gov.ua/get-user-certificate/UZ5ZpeFSA9AKxsBydpDB" TargetMode="External"/><Relationship Id="rId85" Type="http://schemas.openxmlformats.org/officeDocument/2006/relationships/hyperlink" Target="https://talan.bank.gov.ua/get-user-certificate/UZ5ZpJwEMZbk9seFKCxj" TargetMode="External"/><Relationship Id="rId150" Type="http://schemas.openxmlformats.org/officeDocument/2006/relationships/hyperlink" Target="https://talan.bank.gov.ua/get-user-certificate/UZ5Zpjsk77-Bvi75X8lG" TargetMode="External"/><Relationship Id="rId171" Type="http://schemas.openxmlformats.org/officeDocument/2006/relationships/hyperlink" Target="https://talan.bank.gov.ua/get-user-certificate/UZ5Zp9g-hzGgKOgiBuKA" TargetMode="External"/><Relationship Id="rId12" Type="http://schemas.openxmlformats.org/officeDocument/2006/relationships/hyperlink" Target="https://talan.bank.gov.ua/get-user-certificate/UZ5ZpWkpsCNK_bcXStfa" TargetMode="External"/><Relationship Id="rId33" Type="http://schemas.openxmlformats.org/officeDocument/2006/relationships/hyperlink" Target="https://talan.bank.gov.ua/get-user-certificate/UZ5Zpdu0uqp6MlewPp1X" TargetMode="External"/><Relationship Id="rId108" Type="http://schemas.openxmlformats.org/officeDocument/2006/relationships/hyperlink" Target="https://talan.bank.gov.ua/get-user-certificate/UZ5ZpvaNaNf01jS_LO2_" TargetMode="External"/><Relationship Id="rId129" Type="http://schemas.openxmlformats.org/officeDocument/2006/relationships/hyperlink" Target="https://talan.bank.gov.ua/get-user-certificate/UZ5ZpATGZEMsrOFh8TTR" TargetMode="External"/><Relationship Id="rId54" Type="http://schemas.openxmlformats.org/officeDocument/2006/relationships/hyperlink" Target="https://talan.bank.gov.ua/get-user-certificate/UZ5ZpCu3Ffqn_jrdVbJw" TargetMode="External"/><Relationship Id="rId75" Type="http://schemas.openxmlformats.org/officeDocument/2006/relationships/hyperlink" Target="https://talan.bank.gov.ua/get-user-certificate/UZ5Zp4cM_jF5es4Aqr1f" TargetMode="External"/><Relationship Id="rId96" Type="http://schemas.openxmlformats.org/officeDocument/2006/relationships/hyperlink" Target="https://talan.bank.gov.ua/get-user-certificate/UZ5Zpm7geXF8QPnNAJt6" TargetMode="External"/><Relationship Id="rId140" Type="http://schemas.openxmlformats.org/officeDocument/2006/relationships/hyperlink" Target="https://talan.bank.gov.ua/get-user-certificate/UZ5ZpY_BRr4e-Ze2h0WE" TargetMode="External"/><Relationship Id="rId161" Type="http://schemas.openxmlformats.org/officeDocument/2006/relationships/hyperlink" Target="https://talan.bank.gov.ua/get-user-certificate/UZ5Zp3Z7oS3nP4dEKQ5T" TargetMode="External"/><Relationship Id="rId1" Type="http://schemas.openxmlformats.org/officeDocument/2006/relationships/hyperlink" Target="https://talan.bank.gov.ua/get-user-certificate/UZ5ZphlYJy5sMjucovGb" TargetMode="External"/><Relationship Id="rId6" Type="http://schemas.openxmlformats.org/officeDocument/2006/relationships/hyperlink" Target="https://talan.bank.gov.ua/get-user-certificate/UZ5ZpvjtAJ_Meoxt6j5V" TargetMode="External"/><Relationship Id="rId23" Type="http://schemas.openxmlformats.org/officeDocument/2006/relationships/hyperlink" Target="https://talan.bank.gov.ua/get-user-certificate/UZ5ZpPKn5sxaZXEJyDtr" TargetMode="External"/><Relationship Id="rId28" Type="http://schemas.openxmlformats.org/officeDocument/2006/relationships/hyperlink" Target="https://talan.bank.gov.ua/get-user-certificate/UZ5Zp1OIWZnOAVhK5n_T" TargetMode="External"/><Relationship Id="rId49" Type="http://schemas.openxmlformats.org/officeDocument/2006/relationships/hyperlink" Target="https://talan.bank.gov.ua/get-user-certificate/UZ5ZpBYVjVx8ds0X9YWp" TargetMode="External"/><Relationship Id="rId114" Type="http://schemas.openxmlformats.org/officeDocument/2006/relationships/hyperlink" Target="https://talan.bank.gov.ua/get-user-certificate/UZ5ZpGmVpAbcZGLeCi5-" TargetMode="External"/><Relationship Id="rId119" Type="http://schemas.openxmlformats.org/officeDocument/2006/relationships/hyperlink" Target="https://talan.bank.gov.ua/get-user-certificate/UZ5Zpw_NPv7cwSuL4RjF" TargetMode="External"/><Relationship Id="rId44" Type="http://schemas.openxmlformats.org/officeDocument/2006/relationships/hyperlink" Target="https://talan.bank.gov.ua/get-user-certificate/UZ5ZpbaiwohwWwSucRrG" TargetMode="External"/><Relationship Id="rId60" Type="http://schemas.openxmlformats.org/officeDocument/2006/relationships/hyperlink" Target="https://talan.bank.gov.ua/get-user-certificate/UZ5ZpxbiA0iEqPdTVLV7" TargetMode="External"/><Relationship Id="rId65" Type="http://schemas.openxmlformats.org/officeDocument/2006/relationships/hyperlink" Target="https://talan.bank.gov.ua/get-user-certificate/UZ5ZpC7bJrdBUgR-0JSt" TargetMode="External"/><Relationship Id="rId81" Type="http://schemas.openxmlformats.org/officeDocument/2006/relationships/hyperlink" Target="https://talan.bank.gov.ua/get-user-certificate/UZ5ZpUz0ac1JYNR5sbi4" TargetMode="External"/><Relationship Id="rId86" Type="http://schemas.openxmlformats.org/officeDocument/2006/relationships/hyperlink" Target="https://talan.bank.gov.ua/get-user-certificate/UZ5ZpCoi3W5V0Os61oaR" TargetMode="External"/><Relationship Id="rId130" Type="http://schemas.openxmlformats.org/officeDocument/2006/relationships/hyperlink" Target="https://talan.bank.gov.ua/get-user-certificate/UZ5ZppDLMt83MJjC-AZA" TargetMode="External"/><Relationship Id="rId135" Type="http://schemas.openxmlformats.org/officeDocument/2006/relationships/hyperlink" Target="https://talan.bank.gov.ua/get-user-certificate/UZ5ZpCEDW78EOWKx3SJh" TargetMode="External"/><Relationship Id="rId151" Type="http://schemas.openxmlformats.org/officeDocument/2006/relationships/hyperlink" Target="https://talan.bank.gov.ua/get-user-certificate/UZ5ZpBbi1MooHQXpzPRM" TargetMode="External"/><Relationship Id="rId156" Type="http://schemas.openxmlformats.org/officeDocument/2006/relationships/hyperlink" Target="https://talan.bank.gov.ua/get-user-certificate/UZ5ZppxA5VeKiWPOmHFR" TargetMode="External"/><Relationship Id="rId172" Type="http://schemas.openxmlformats.org/officeDocument/2006/relationships/hyperlink" Target="https://talan.bank.gov.ua/get-user-certificate/UZ5Zpq4BruXMXBd_DX_Y" TargetMode="External"/><Relationship Id="rId13" Type="http://schemas.openxmlformats.org/officeDocument/2006/relationships/hyperlink" Target="https://talan.bank.gov.ua/get-user-certificate/UZ5ZpXHQ6LDXIkOzg2MT" TargetMode="External"/><Relationship Id="rId18" Type="http://schemas.openxmlformats.org/officeDocument/2006/relationships/hyperlink" Target="https://talan.bank.gov.ua/get-user-certificate/UZ5ZpcBqEx6YSJr-W9h0" TargetMode="External"/><Relationship Id="rId39" Type="http://schemas.openxmlformats.org/officeDocument/2006/relationships/hyperlink" Target="https://talan.bank.gov.ua/get-user-certificate/UZ5ZpvAfW_VE6yegljr1" TargetMode="External"/><Relationship Id="rId109" Type="http://schemas.openxmlformats.org/officeDocument/2006/relationships/hyperlink" Target="https://talan.bank.gov.ua/get-user-certificate/UZ5ZpYq0Cl-eITcAXqi6" TargetMode="External"/><Relationship Id="rId34" Type="http://schemas.openxmlformats.org/officeDocument/2006/relationships/hyperlink" Target="https://talan.bank.gov.ua/get-user-certificate/UZ5ZpcbcM-VZ_Wji3EPf" TargetMode="External"/><Relationship Id="rId50" Type="http://schemas.openxmlformats.org/officeDocument/2006/relationships/hyperlink" Target="https://talan.bank.gov.ua/get-user-certificate/UZ5Zp02Cio7tieEWqwQk" TargetMode="External"/><Relationship Id="rId55" Type="http://schemas.openxmlformats.org/officeDocument/2006/relationships/hyperlink" Target="https://talan.bank.gov.ua/get-user-certificate/UZ5Zpff6vvHajod--pZe" TargetMode="External"/><Relationship Id="rId76" Type="http://schemas.openxmlformats.org/officeDocument/2006/relationships/hyperlink" Target="https://talan.bank.gov.ua/get-user-certificate/UZ5ZpWUlnGmVtALY5zUl" TargetMode="External"/><Relationship Id="rId97" Type="http://schemas.openxmlformats.org/officeDocument/2006/relationships/hyperlink" Target="https://talan.bank.gov.ua/get-user-certificate/UZ5Zpo8IJQ4hiW8CRvCc" TargetMode="External"/><Relationship Id="rId104" Type="http://schemas.openxmlformats.org/officeDocument/2006/relationships/hyperlink" Target="https://talan.bank.gov.ua/get-user-certificate/UZ5ZpuYZAzO700HmWTBU" TargetMode="External"/><Relationship Id="rId120" Type="http://schemas.openxmlformats.org/officeDocument/2006/relationships/hyperlink" Target="https://talan.bank.gov.ua/get-user-certificate/UZ5ZpJ4RM8K9cuIHNeQm" TargetMode="External"/><Relationship Id="rId125" Type="http://schemas.openxmlformats.org/officeDocument/2006/relationships/hyperlink" Target="https://talan.bank.gov.ua/get-user-certificate/UZ5ZpVyYSOA1zvfhjg4I" TargetMode="External"/><Relationship Id="rId141" Type="http://schemas.openxmlformats.org/officeDocument/2006/relationships/hyperlink" Target="https://talan.bank.gov.ua/get-user-certificate/UZ5Zpb_ozSfyXLEsO9us" TargetMode="External"/><Relationship Id="rId146" Type="http://schemas.openxmlformats.org/officeDocument/2006/relationships/hyperlink" Target="https://talan.bank.gov.ua/get-user-certificate/UZ5ZpJl4tNpalu7vHldP" TargetMode="External"/><Relationship Id="rId167" Type="http://schemas.openxmlformats.org/officeDocument/2006/relationships/hyperlink" Target="https://talan.bank.gov.ua/get-user-certificate/UZ5Zp0D01hBCDQ_HitA8" TargetMode="External"/><Relationship Id="rId7" Type="http://schemas.openxmlformats.org/officeDocument/2006/relationships/hyperlink" Target="https://talan.bank.gov.ua/get-user-certificate/UZ5Zp_qQoX6ijOqZiOGH" TargetMode="External"/><Relationship Id="rId71" Type="http://schemas.openxmlformats.org/officeDocument/2006/relationships/hyperlink" Target="https://talan.bank.gov.ua/get-user-certificate/UZ5ZpVTKsUDf5VysyXqq" TargetMode="External"/><Relationship Id="rId92" Type="http://schemas.openxmlformats.org/officeDocument/2006/relationships/hyperlink" Target="https://talan.bank.gov.ua/get-user-certificate/UZ5ZpHapmLpc9wpUZSWK" TargetMode="External"/><Relationship Id="rId162" Type="http://schemas.openxmlformats.org/officeDocument/2006/relationships/hyperlink" Target="https://talan.bank.gov.ua/get-user-certificate/UZ5ZpVQ0L6C2U07M6kRo" TargetMode="External"/><Relationship Id="rId2" Type="http://schemas.openxmlformats.org/officeDocument/2006/relationships/hyperlink" Target="https://talan.bank.gov.ua/get-user-certificate/UZ5Zp_uR0VITBDdo3cxt" TargetMode="External"/><Relationship Id="rId29" Type="http://schemas.openxmlformats.org/officeDocument/2006/relationships/hyperlink" Target="https://talan.bank.gov.ua/get-user-certificate/UZ5ZpxsR-7H_TIE8yUo7" TargetMode="External"/><Relationship Id="rId24" Type="http://schemas.openxmlformats.org/officeDocument/2006/relationships/hyperlink" Target="https://talan.bank.gov.ua/get-user-certificate/UZ5ZpZPggJ7xbuRtaaa9" TargetMode="External"/><Relationship Id="rId40" Type="http://schemas.openxmlformats.org/officeDocument/2006/relationships/hyperlink" Target="https://talan.bank.gov.ua/get-user-certificate/UZ5ZpwAYkNXIYgbd4uEm" TargetMode="External"/><Relationship Id="rId45" Type="http://schemas.openxmlformats.org/officeDocument/2006/relationships/hyperlink" Target="https://talan.bank.gov.ua/get-user-certificate/UZ5ZpYrgPsG7Qi0iRfxy" TargetMode="External"/><Relationship Id="rId66" Type="http://schemas.openxmlformats.org/officeDocument/2006/relationships/hyperlink" Target="https://talan.bank.gov.ua/get-user-certificate/UZ5Zp_WyCWgkcklz2u3h" TargetMode="External"/><Relationship Id="rId87" Type="http://schemas.openxmlformats.org/officeDocument/2006/relationships/hyperlink" Target="https://talan.bank.gov.ua/get-user-certificate/UZ5ZpHfh8-hm8Nt4heNA" TargetMode="External"/><Relationship Id="rId110" Type="http://schemas.openxmlformats.org/officeDocument/2006/relationships/hyperlink" Target="https://talan.bank.gov.ua/get-user-certificate/UZ5Zp9PhFrFN3yhl961h" TargetMode="External"/><Relationship Id="rId115" Type="http://schemas.openxmlformats.org/officeDocument/2006/relationships/hyperlink" Target="https://talan.bank.gov.ua/get-user-certificate/UZ5Zp7WumVgwYDdiqVZ_" TargetMode="External"/><Relationship Id="rId131" Type="http://schemas.openxmlformats.org/officeDocument/2006/relationships/hyperlink" Target="https://talan.bank.gov.ua/get-user-certificate/UZ5ZpBVm__tITKL3Sj15" TargetMode="External"/><Relationship Id="rId136" Type="http://schemas.openxmlformats.org/officeDocument/2006/relationships/hyperlink" Target="https://talan.bank.gov.ua/get-user-certificate/UZ5Zp5sWKADSvkF2PKF4" TargetMode="External"/><Relationship Id="rId157" Type="http://schemas.openxmlformats.org/officeDocument/2006/relationships/hyperlink" Target="https://talan.bank.gov.ua/get-user-certificate/UZ5ZpMssdEwQlvbPXdel" TargetMode="External"/><Relationship Id="rId61" Type="http://schemas.openxmlformats.org/officeDocument/2006/relationships/hyperlink" Target="https://talan.bank.gov.ua/get-user-certificate/UZ5ZpgwMXFzYlwEnQc7V" TargetMode="External"/><Relationship Id="rId82" Type="http://schemas.openxmlformats.org/officeDocument/2006/relationships/hyperlink" Target="https://talan.bank.gov.ua/get-user-certificate/UZ5ZpX_0aY958wdBGeI6" TargetMode="External"/><Relationship Id="rId152" Type="http://schemas.openxmlformats.org/officeDocument/2006/relationships/hyperlink" Target="https://talan.bank.gov.ua/get-user-certificate/UZ5ZpuuMs6NuWZNekShJ" TargetMode="External"/><Relationship Id="rId173" Type="http://schemas.openxmlformats.org/officeDocument/2006/relationships/hyperlink" Target="https://talan.bank.gov.ua/get-user-certificate/UZ5ZppewnoRjP8t1Latk" TargetMode="External"/><Relationship Id="rId19" Type="http://schemas.openxmlformats.org/officeDocument/2006/relationships/hyperlink" Target="https://talan.bank.gov.ua/get-user-certificate/UZ5Zp28UsYUuQ3ilAtiH" TargetMode="External"/><Relationship Id="rId14" Type="http://schemas.openxmlformats.org/officeDocument/2006/relationships/hyperlink" Target="https://talan.bank.gov.ua/get-user-certificate/UZ5ZpXQSIV2BLc9puG7x" TargetMode="External"/><Relationship Id="rId30" Type="http://schemas.openxmlformats.org/officeDocument/2006/relationships/hyperlink" Target="https://talan.bank.gov.ua/get-user-certificate/UZ5Zp3PEzpwUjF9OyIwv" TargetMode="External"/><Relationship Id="rId35" Type="http://schemas.openxmlformats.org/officeDocument/2006/relationships/hyperlink" Target="https://talan.bank.gov.ua/get-user-certificate/UZ5Zp5MQP8Z3sSpJEIRa" TargetMode="External"/><Relationship Id="rId56" Type="http://schemas.openxmlformats.org/officeDocument/2006/relationships/hyperlink" Target="https://talan.bank.gov.ua/get-user-certificate/UZ5ZpTJgQh5shrvUBuM7" TargetMode="External"/><Relationship Id="rId77" Type="http://schemas.openxmlformats.org/officeDocument/2006/relationships/hyperlink" Target="https://talan.bank.gov.ua/get-user-certificate/UZ5ZpoFl438PegbknzaF" TargetMode="External"/><Relationship Id="rId100" Type="http://schemas.openxmlformats.org/officeDocument/2006/relationships/hyperlink" Target="https://talan.bank.gov.ua/get-user-certificate/UZ5ZpSOqLq51i-7rr03a" TargetMode="External"/><Relationship Id="rId105" Type="http://schemas.openxmlformats.org/officeDocument/2006/relationships/hyperlink" Target="https://talan.bank.gov.ua/get-user-certificate/UZ5ZpGHs-HC9jf4yGthy" TargetMode="External"/><Relationship Id="rId126" Type="http://schemas.openxmlformats.org/officeDocument/2006/relationships/hyperlink" Target="https://talan.bank.gov.ua/get-user-certificate/UZ5ZpahmBQMtJJ8cGaMb" TargetMode="External"/><Relationship Id="rId147" Type="http://schemas.openxmlformats.org/officeDocument/2006/relationships/hyperlink" Target="https://talan.bank.gov.ua/get-user-certificate/UZ5Zpv93R8sfKgMHqlWY" TargetMode="External"/><Relationship Id="rId168" Type="http://schemas.openxmlformats.org/officeDocument/2006/relationships/hyperlink" Target="https://talan.bank.gov.ua/get-user-certificate/UZ5ZpIOY8tKCRNCV7y5P" TargetMode="External"/><Relationship Id="rId8" Type="http://schemas.openxmlformats.org/officeDocument/2006/relationships/hyperlink" Target="https://talan.bank.gov.ua/get-user-certificate/UZ5ZpBGD-ZgWWQdKUqwA" TargetMode="External"/><Relationship Id="rId51" Type="http://schemas.openxmlformats.org/officeDocument/2006/relationships/hyperlink" Target="https://talan.bank.gov.ua/get-user-certificate/UZ5Zp1MNUbMZg_oIKFzV" TargetMode="External"/><Relationship Id="rId72" Type="http://schemas.openxmlformats.org/officeDocument/2006/relationships/hyperlink" Target="https://talan.bank.gov.ua/get-user-certificate/UZ5ZpGoWh3d7VDfIeg4b" TargetMode="External"/><Relationship Id="rId93" Type="http://schemas.openxmlformats.org/officeDocument/2006/relationships/hyperlink" Target="https://talan.bank.gov.ua/get-user-certificate/UZ5Zp3RjuqJiCiRfL-qu" TargetMode="External"/><Relationship Id="rId98" Type="http://schemas.openxmlformats.org/officeDocument/2006/relationships/hyperlink" Target="https://talan.bank.gov.ua/get-user-certificate/UZ5Zp1peDwqdL7IiZGO1" TargetMode="External"/><Relationship Id="rId121" Type="http://schemas.openxmlformats.org/officeDocument/2006/relationships/hyperlink" Target="https://talan.bank.gov.ua/get-user-certificate/UZ5ZpGH2y8eSgRG8zHbM" TargetMode="External"/><Relationship Id="rId142" Type="http://schemas.openxmlformats.org/officeDocument/2006/relationships/hyperlink" Target="https://talan.bank.gov.ua/get-user-certificate/UZ5Zpmr50luaU3WiEBrc" TargetMode="External"/><Relationship Id="rId163" Type="http://schemas.openxmlformats.org/officeDocument/2006/relationships/hyperlink" Target="https://talan.bank.gov.ua/get-user-certificate/UZ5Zpo3aXOsi5CHhgM7z" TargetMode="External"/><Relationship Id="rId3" Type="http://schemas.openxmlformats.org/officeDocument/2006/relationships/hyperlink" Target="https://talan.bank.gov.ua/get-user-certificate/UZ5ZpWukAqM5L58RABNo" TargetMode="External"/><Relationship Id="rId25" Type="http://schemas.openxmlformats.org/officeDocument/2006/relationships/hyperlink" Target="https://talan.bank.gov.ua/get-user-certificate/UZ5Zp8dfx-aBcNV06Pt1" TargetMode="External"/><Relationship Id="rId46" Type="http://schemas.openxmlformats.org/officeDocument/2006/relationships/hyperlink" Target="https://talan.bank.gov.ua/get-user-certificate/UZ5Zp3L7Piv7lKYbU_zW" TargetMode="External"/><Relationship Id="rId67" Type="http://schemas.openxmlformats.org/officeDocument/2006/relationships/hyperlink" Target="https://talan.bank.gov.ua/get-user-certificate/UZ5ZpsoGBhaopUtxdjBp" TargetMode="External"/><Relationship Id="rId116" Type="http://schemas.openxmlformats.org/officeDocument/2006/relationships/hyperlink" Target="https://talan.bank.gov.ua/get-user-certificate/UZ5ZpAP9CNcW9YESse5Y" TargetMode="External"/><Relationship Id="rId137" Type="http://schemas.openxmlformats.org/officeDocument/2006/relationships/hyperlink" Target="https://talan.bank.gov.ua/get-user-certificate/UZ5ZpJXgc2na1H_XR52J" TargetMode="External"/><Relationship Id="rId158" Type="http://schemas.openxmlformats.org/officeDocument/2006/relationships/hyperlink" Target="https://talan.bank.gov.ua/get-user-certificate/UZ5Zp22uBBDOxNSMwsY5" TargetMode="External"/><Relationship Id="rId20" Type="http://schemas.openxmlformats.org/officeDocument/2006/relationships/hyperlink" Target="https://talan.bank.gov.ua/get-user-certificate/UZ5Zpm0DiEfYesDIAo2G" TargetMode="External"/><Relationship Id="rId41" Type="http://schemas.openxmlformats.org/officeDocument/2006/relationships/hyperlink" Target="https://talan.bank.gov.ua/get-user-certificate/UZ5Zpstd8fc0rT4yUxey" TargetMode="External"/><Relationship Id="rId62" Type="http://schemas.openxmlformats.org/officeDocument/2006/relationships/hyperlink" Target="https://talan.bank.gov.ua/get-user-certificate/UZ5ZpMhzk4ABo2IRGIO2" TargetMode="External"/><Relationship Id="rId83" Type="http://schemas.openxmlformats.org/officeDocument/2006/relationships/hyperlink" Target="https://talan.bank.gov.ua/get-user-certificate/UZ5ZpTl1LDFKCU3cSS5k" TargetMode="External"/><Relationship Id="rId88" Type="http://schemas.openxmlformats.org/officeDocument/2006/relationships/hyperlink" Target="https://talan.bank.gov.ua/get-user-certificate/UZ5ZpWyWLbz46nCSE8_C" TargetMode="External"/><Relationship Id="rId111" Type="http://schemas.openxmlformats.org/officeDocument/2006/relationships/hyperlink" Target="https://talan.bank.gov.ua/get-user-certificate/UZ5ZpWtE1iNjsKR6Xv3Y" TargetMode="External"/><Relationship Id="rId132" Type="http://schemas.openxmlformats.org/officeDocument/2006/relationships/hyperlink" Target="https://talan.bank.gov.ua/get-user-certificate/UZ5ZpuYiv6plei5D50mr" TargetMode="External"/><Relationship Id="rId153" Type="http://schemas.openxmlformats.org/officeDocument/2006/relationships/hyperlink" Target="https://talan.bank.gov.ua/get-user-certificate/UZ5Zpjwo9X4KaE7uE0He" TargetMode="External"/><Relationship Id="rId174" Type="http://schemas.openxmlformats.org/officeDocument/2006/relationships/hyperlink" Target="https://talan.bank.gov.ua/get-user-certificate/UZ5ZpqYffZCdNsL-uhbT" TargetMode="External"/><Relationship Id="rId15" Type="http://schemas.openxmlformats.org/officeDocument/2006/relationships/hyperlink" Target="https://talan.bank.gov.ua/get-user-certificate/UZ5ZpVH3NashWwZOZ1ge" TargetMode="External"/><Relationship Id="rId36" Type="http://schemas.openxmlformats.org/officeDocument/2006/relationships/hyperlink" Target="https://talan.bank.gov.ua/get-user-certificate/UZ5ZpPcf2yah2m3CLOtK" TargetMode="External"/><Relationship Id="rId57" Type="http://schemas.openxmlformats.org/officeDocument/2006/relationships/hyperlink" Target="https://talan.bank.gov.ua/get-user-certificate/UZ5Zp3-sP1G9tti7nBqE" TargetMode="External"/><Relationship Id="rId106" Type="http://schemas.openxmlformats.org/officeDocument/2006/relationships/hyperlink" Target="https://talan.bank.gov.ua/get-user-certificate/UZ5ZpINse54aatYUfOxT" TargetMode="External"/><Relationship Id="rId127" Type="http://schemas.openxmlformats.org/officeDocument/2006/relationships/hyperlink" Target="https://talan.bank.gov.ua/get-user-certificate/UZ5ZpUAhkWW4ds2j9npj" TargetMode="External"/><Relationship Id="rId10" Type="http://schemas.openxmlformats.org/officeDocument/2006/relationships/hyperlink" Target="https://talan.bank.gov.ua/get-user-certificate/UZ5ZpyWJFkyDlLZJfyYH" TargetMode="External"/><Relationship Id="rId31" Type="http://schemas.openxmlformats.org/officeDocument/2006/relationships/hyperlink" Target="https://talan.bank.gov.ua/get-user-certificate/UZ5ZpwhtU8HHNQT5_LI1" TargetMode="External"/><Relationship Id="rId52" Type="http://schemas.openxmlformats.org/officeDocument/2006/relationships/hyperlink" Target="https://talan.bank.gov.ua/get-user-certificate/UZ5ZpsbpzgxUFkqxIhtm" TargetMode="External"/><Relationship Id="rId73" Type="http://schemas.openxmlformats.org/officeDocument/2006/relationships/hyperlink" Target="https://talan.bank.gov.ua/get-user-certificate/UZ5ZpeEJnUSHbLQnHpf8" TargetMode="External"/><Relationship Id="rId78" Type="http://schemas.openxmlformats.org/officeDocument/2006/relationships/hyperlink" Target="https://talan.bank.gov.ua/get-user-certificate/UZ5ZpK-KEJSgPhk0T3sq" TargetMode="External"/><Relationship Id="rId94" Type="http://schemas.openxmlformats.org/officeDocument/2006/relationships/hyperlink" Target="https://talan.bank.gov.ua/get-user-certificate/UZ5Zp3ezwZVqnx_Zh-1c" TargetMode="External"/><Relationship Id="rId99" Type="http://schemas.openxmlformats.org/officeDocument/2006/relationships/hyperlink" Target="https://talan.bank.gov.ua/get-user-certificate/UZ5ZpcWcc8fDGXo8xL93" TargetMode="External"/><Relationship Id="rId101" Type="http://schemas.openxmlformats.org/officeDocument/2006/relationships/hyperlink" Target="https://talan.bank.gov.ua/get-user-certificate/UZ5Zp5GUhureAXVw3QcZ" TargetMode="External"/><Relationship Id="rId122" Type="http://schemas.openxmlformats.org/officeDocument/2006/relationships/hyperlink" Target="https://talan.bank.gov.ua/get-user-certificate/UZ5ZpYC9yw9SV0rp8pj-" TargetMode="External"/><Relationship Id="rId143" Type="http://schemas.openxmlformats.org/officeDocument/2006/relationships/hyperlink" Target="https://talan.bank.gov.ua/get-user-certificate/UZ5ZpeA_Gp0PDg8g_zu_" TargetMode="External"/><Relationship Id="rId148" Type="http://schemas.openxmlformats.org/officeDocument/2006/relationships/hyperlink" Target="https://talan.bank.gov.ua/get-user-certificate/UZ5ZppRwF-pg8xx8n9cX" TargetMode="External"/><Relationship Id="rId164" Type="http://schemas.openxmlformats.org/officeDocument/2006/relationships/hyperlink" Target="https://talan.bank.gov.ua/get-user-certificate/UZ5ZpohFVhVaKo5Hws3v" TargetMode="External"/><Relationship Id="rId169" Type="http://schemas.openxmlformats.org/officeDocument/2006/relationships/hyperlink" Target="https://talan.bank.gov.ua/get-user-certificate/UZ5Zp7PZQcWrJNmYYHVE" TargetMode="External"/><Relationship Id="rId4" Type="http://schemas.openxmlformats.org/officeDocument/2006/relationships/hyperlink" Target="https://talan.bank.gov.ua/get-user-certificate/UZ5Zp0V2fCTsys-NQWo9" TargetMode="External"/><Relationship Id="rId9" Type="http://schemas.openxmlformats.org/officeDocument/2006/relationships/hyperlink" Target="https://talan.bank.gov.ua/get-user-certificate/UZ5ZppCIC9aJ-ZhYdisY" TargetMode="External"/><Relationship Id="rId26" Type="http://schemas.openxmlformats.org/officeDocument/2006/relationships/hyperlink" Target="https://talan.bank.gov.ua/get-user-certificate/UZ5Zpcd5I6NkD-IJ_nfi" TargetMode="External"/><Relationship Id="rId47" Type="http://schemas.openxmlformats.org/officeDocument/2006/relationships/hyperlink" Target="https://talan.bank.gov.ua/get-user-certificate/UZ5ZpacfaRPvSWaCzbhC" TargetMode="External"/><Relationship Id="rId68" Type="http://schemas.openxmlformats.org/officeDocument/2006/relationships/hyperlink" Target="https://talan.bank.gov.ua/get-user-certificate/UZ5ZpBZM03BKXN1HldQe" TargetMode="External"/><Relationship Id="rId89" Type="http://schemas.openxmlformats.org/officeDocument/2006/relationships/hyperlink" Target="https://talan.bank.gov.ua/get-user-certificate/UZ5Zp78O3n8Losx3jc4w" TargetMode="External"/><Relationship Id="rId112" Type="http://schemas.openxmlformats.org/officeDocument/2006/relationships/hyperlink" Target="https://talan.bank.gov.ua/get-user-certificate/UZ5ZpGFbbflS4nlLKYpP" TargetMode="External"/><Relationship Id="rId133" Type="http://schemas.openxmlformats.org/officeDocument/2006/relationships/hyperlink" Target="https://talan.bank.gov.ua/get-user-certificate/UZ5ZpQEr2rgoLYVbWEsy" TargetMode="External"/><Relationship Id="rId154" Type="http://schemas.openxmlformats.org/officeDocument/2006/relationships/hyperlink" Target="https://talan.bank.gov.ua/get-user-certificate/UZ5Zp7wE7IG10kuQyUqC" TargetMode="External"/><Relationship Id="rId175" Type="http://schemas.openxmlformats.org/officeDocument/2006/relationships/hyperlink" Target="https://talan.bank.gov.ua/get-user-certificate/UZ5ZpzyF_v_oSbTFeqQh" TargetMode="External"/><Relationship Id="rId16" Type="http://schemas.openxmlformats.org/officeDocument/2006/relationships/hyperlink" Target="https://talan.bank.gov.ua/get-user-certificate/UZ5ZpLYoStvdKPbKnK7u" TargetMode="External"/><Relationship Id="rId37" Type="http://schemas.openxmlformats.org/officeDocument/2006/relationships/hyperlink" Target="https://talan.bank.gov.ua/get-user-certificate/UZ5ZpQTI5FGi-uTXbYyu" TargetMode="External"/><Relationship Id="rId58" Type="http://schemas.openxmlformats.org/officeDocument/2006/relationships/hyperlink" Target="https://talan.bank.gov.ua/get-user-certificate/UZ5ZpFT0dzwSE0gFopdW" TargetMode="External"/><Relationship Id="rId79" Type="http://schemas.openxmlformats.org/officeDocument/2006/relationships/hyperlink" Target="https://talan.bank.gov.ua/get-user-certificate/UZ5ZprIcmM92YqkY-WLN" TargetMode="External"/><Relationship Id="rId102" Type="http://schemas.openxmlformats.org/officeDocument/2006/relationships/hyperlink" Target="https://talan.bank.gov.ua/get-user-certificate/UZ5Zpjgc26Rik1X7v-sg" TargetMode="External"/><Relationship Id="rId123" Type="http://schemas.openxmlformats.org/officeDocument/2006/relationships/hyperlink" Target="https://talan.bank.gov.ua/get-user-certificate/UZ5Zp7uVxaSKeWfL3P93" TargetMode="External"/><Relationship Id="rId144" Type="http://schemas.openxmlformats.org/officeDocument/2006/relationships/hyperlink" Target="https://talan.bank.gov.ua/get-user-certificate/UZ5ZpvGk2Npkxw8PImEL" TargetMode="External"/><Relationship Id="rId90" Type="http://schemas.openxmlformats.org/officeDocument/2006/relationships/hyperlink" Target="https://talan.bank.gov.ua/get-user-certificate/UZ5Zp16UF3V0IgnLRiPj" TargetMode="External"/><Relationship Id="rId165" Type="http://schemas.openxmlformats.org/officeDocument/2006/relationships/hyperlink" Target="https://talan.bank.gov.ua/get-user-certificate/UZ5ZpBwaW9sqXl-RCglO" TargetMode="External"/><Relationship Id="rId27" Type="http://schemas.openxmlformats.org/officeDocument/2006/relationships/hyperlink" Target="https://talan.bank.gov.ua/get-user-certificate/UZ5Zpu5sIPZ0dH1thsTP" TargetMode="External"/><Relationship Id="rId48" Type="http://schemas.openxmlformats.org/officeDocument/2006/relationships/hyperlink" Target="https://talan.bank.gov.ua/get-user-certificate/UZ5ZpT0gEQdqtxvu34wO" TargetMode="External"/><Relationship Id="rId69" Type="http://schemas.openxmlformats.org/officeDocument/2006/relationships/hyperlink" Target="https://talan.bank.gov.ua/get-user-certificate/UZ5ZpqekNQ2fGlo6ZnyN" TargetMode="External"/><Relationship Id="rId113" Type="http://schemas.openxmlformats.org/officeDocument/2006/relationships/hyperlink" Target="https://talan.bank.gov.ua/get-user-certificate/UZ5ZpkJMFZTK4VzvqDlo" TargetMode="External"/><Relationship Id="rId134" Type="http://schemas.openxmlformats.org/officeDocument/2006/relationships/hyperlink" Target="https://talan.bank.gov.ua/get-user-certificate/UZ5ZpDLxHcXI3Qd3BAPm" TargetMode="External"/><Relationship Id="rId80" Type="http://schemas.openxmlformats.org/officeDocument/2006/relationships/hyperlink" Target="https://talan.bank.gov.ua/get-user-certificate/UZ5ZpiweYTRTnrjZ6bzA" TargetMode="External"/><Relationship Id="rId155" Type="http://schemas.openxmlformats.org/officeDocument/2006/relationships/hyperlink" Target="https://talan.bank.gov.ua/get-user-certificate/UZ5ZpgJyN_w69-qoun0F" TargetMode="External"/><Relationship Id="rId176" Type="http://schemas.openxmlformats.org/officeDocument/2006/relationships/printerSettings" Target="../printerSettings/printerSettings1.bin"/><Relationship Id="rId17" Type="http://schemas.openxmlformats.org/officeDocument/2006/relationships/hyperlink" Target="https://talan.bank.gov.ua/get-user-certificate/UZ5Zp9Lajd47ZqOF1GxI" TargetMode="External"/><Relationship Id="rId38" Type="http://schemas.openxmlformats.org/officeDocument/2006/relationships/hyperlink" Target="https://talan.bank.gov.ua/get-user-certificate/UZ5ZpbuMaxXZmMf9vQwU" TargetMode="External"/><Relationship Id="rId59" Type="http://schemas.openxmlformats.org/officeDocument/2006/relationships/hyperlink" Target="https://talan.bank.gov.ua/get-user-certificate/UZ5ZpL5KIrboRumJVU6L" TargetMode="External"/><Relationship Id="rId103" Type="http://schemas.openxmlformats.org/officeDocument/2006/relationships/hyperlink" Target="https://talan.bank.gov.ua/get-user-certificate/UZ5Zpsmd_mfO5GYAUwfJ" TargetMode="External"/><Relationship Id="rId124" Type="http://schemas.openxmlformats.org/officeDocument/2006/relationships/hyperlink" Target="https://talan.bank.gov.ua/get-user-certificate/UZ5ZpSlhfpGuu9VdFF97" TargetMode="External"/><Relationship Id="rId70" Type="http://schemas.openxmlformats.org/officeDocument/2006/relationships/hyperlink" Target="https://talan.bank.gov.ua/get-user-certificate/UZ5Zp2LW9LLIT9F5Md5R" TargetMode="External"/><Relationship Id="rId91" Type="http://schemas.openxmlformats.org/officeDocument/2006/relationships/hyperlink" Target="https://talan.bank.gov.ua/get-user-certificate/UZ5Zpj84vkxh1TGhvBE5" TargetMode="External"/><Relationship Id="rId145" Type="http://schemas.openxmlformats.org/officeDocument/2006/relationships/hyperlink" Target="https://talan.bank.gov.ua/get-user-certificate/UZ5ZpU4QAyf5_7ooyE73" TargetMode="External"/><Relationship Id="rId166" Type="http://schemas.openxmlformats.org/officeDocument/2006/relationships/hyperlink" Target="https://talan.bank.gov.ua/get-user-certificate/UZ5ZpAUs-D2iQnn4yJ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workbookViewId="0">
      <selection activeCell="I14" sqref="I14"/>
    </sheetView>
  </sheetViews>
  <sheetFormatPr defaultRowHeight="14.4" x14ac:dyDescent="0.3"/>
  <cols>
    <col min="1" max="1" width="12.88671875" customWidth="1"/>
    <col min="2" max="2" width="16.88671875" customWidth="1"/>
    <col min="3" max="3" width="39.44140625" customWidth="1"/>
    <col min="4" max="4" width="27.3320312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HYPERLINK("https://talan.bank.gov.ua/get-user-certificate/UZ5ZphlYJy5sMjucovGb","Завантажити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HYPERLINK("https://talan.bank.gov.ua/get-user-certificate/UZ5Zp_uR0VITBDdo3cxt","Завантажити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HYPERLINK("https://talan.bank.gov.ua/get-user-certificate/UZ5ZpWukAqM5L58RABNo","Завантажити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HYPERLINK("https://talan.bank.gov.ua/get-user-certificate/UZ5Zp0V2fCTsys-NQWo9","Завантажити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HYPERLINK("https://talan.bank.gov.ua/get-user-certificate/UZ5ZpRPAgWWbLnejaHlW","Завантажити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HYPERLINK("https://talan.bank.gov.ua/get-user-certificate/UZ5ZpvjtAJ_Meoxt6j5V","Завантажити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HYPERLINK("https://talan.bank.gov.ua/get-user-certificate/UZ5Zp_qQoX6ijOqZiOGH","Завантажити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HYPERLINK("https://talan.bank.gov.ua/get-user-certificate/UZ5ZpBGD-ZgWWQdKUqwA","Завантажити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HYPERLINK("https://talan.bank.gov.ua/get-user-certificate/UZ5ZppCIC9aJ-ZhYdisY","Завантажити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HYPERLINK("https://talan.bank.gov.ua/get-user-certificate/UZ5ZpyWJFkyDlLZJfyYH","Завантажити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HYPERLINK("https://talan.bank.gov.ua/get-user-certificate/UZ5ZpolQUtew7_hIL0FX","Завантажити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HYPERLINK("https://talan.bank.gov.ua/get-user-certificate/UZ5ZpWkpsCNK_bcXStfa","Завантажити сертифікат")</f>
        <v>Завантажити сертифікат</v>
      </c>
    </row>
    <row r="14" spans="1:4" x14ac:dyDescent="0.3">
      <c r="A14" t="s">
        <v>29</v>
      </c>
      <c r="B14" t="s">
        <v>5</v>
      </c>
      <c r="C14" t="s">
        <v>30</v>
      </c>
      <c r="D14" t="str">
        <f>HYPERLINK("https://talan.bank.gov.ua/get-user-certificate/UZ5ZpXHQ6LDXIkOzg2MT","Завантажити сертифікат")</f>
        <v>Завантажити сертифікат</v>
      </c>
    </row>
    <row r="15" spans="1:4" x14ac:dyDescent="0.3">
      <c r="A15" t="s">
        <v>31</v>
      </c>
      <c r="B15" t="s">
        <v>5</v>
      </c>
      <c r="C15" t="s">
        <v>32</v>
      </c>
      <c r="D15" t="str">
        <f>HYPERLINK("https://talan.bank.gov.ua/get-user-certificate/UZ5ZpXQSIV2BLc9puG7x","Завантажити сертифікат")</f>
        <v>Завантажити сертифікат</v>
      </c>
    </row>
    <row r="16" spans="1:4" x14ac:dyDescent="0.3">
      <c r="A16" t="s">
        <v>33</v>
      </c>
      <c r="B16" t="s">
        <v>5</v>
      </c>
      <c r="C16" t="s">
        <v>34</v>
      </c>
      <c r="D16" t="str">
        <f>HYPERLINK("https://talan.bank.gov.ua/get-user-certificate/UZ5ZpVH3NashWwZOZ1ge","Завантажити сертифікат")</f>
        <v>Завантажити сертифікат</v>
      </c>
    </row>
    <row r="17" spans="1:4" x14ac:dyDescent="0.3">
      <c r="A17" t="s">
        <v>35</v>
      </c>
      <c r="B17" t="s">
        <v>5</v>
      </c>
      <c r="C17" t="s">
        <v>36</v>
      </c>
      <c r="D17" t="str">
        <f>HYPERLINK("https://talan.bank.gov.ua/get-user-certificate/UZ5ZpLYoStvdKPbKnK7u","Завантажити сертифікат")</f>
        <v>Завантажити сертифікат</v>
      </c>
    </row>
    <row r="18" spans="1:4" x14ac:dyDescent="0.3">
      <c r="A18" t="s">
        <v>37</v>
      </c>
      <c r="B18" t="s">
        <v>5</v>
      </c>
      <c r="C18" t="s">
        <v>38</v>
      </c>
      <c r="D18" t="str">
        <f>HYPERLINK("https://talan.bank.gov.ua/get-user-certificate/UZ5Zp9Lajd47ZqOF1GxI","Завантажити сертифікат")</f>
        <v>Завантажити сертифікат</v>
      </c>
    </row>
    <row r="19" spans="1:4" x14ac:dyDescent="0.3">
      <c r="A19" t="s">
        <v>39</v>
      </c>
      <c r="B19" t="s">
        <v>5</v>
      </c>
      <c r="C19" t="s">
        <v>40</v>
      </c>
      <c r="D19" t="str">
        <f>HYPERLINK("https://talan.bank.gov.ua/get-user-certificate/UZ5ZpcBqEx6YSJr-W9h0","Завантажити сертифікат")</f>
        <v>Завантажити сертифікат</v>
      </c>
    </row>
    <row r="20" spans="1:4" x14ac:dyDescent="0.3">
      <c r="A20" t="s">
        <v>41</v>
      </c>
      <c r="B20" t="s">
        <v>5</v>
      </c>
      <c r="C20" t="s">
        <v>42</v>
      </c>
      <c r="D20" t="str">
        <f>HYPERLINK("https://talan.bank.gov.ua/get-user-certificate/UZ5Zp28UsYUuQ3ilAtiH","Завантажити сертифікат")</f>
        <v>Завантажити сертифікат</v>
      </c>
    </row>
    <row r="21" spans="1:4" x14ac:dyDescent="0.3">
      <c r="A21" t="s">
        <v>43</v>
      </c>
      <c r="B21" t="s">
        <v>5</v>
      </c>
      <c r="C21" t="s">
        <v>44</v>
      </c>
      <c r="D21" t="str">
        <f>HYPERLINK("https://talan.bank.gov.ua/get-user-certificate/UZ5Zpm0DiEfYesDIAo2G","Завантажити сертифікат")</f>
        <v>Завантажити сертифікат</v>
      </c>
    </row>
    <row r="22" spans="1:4" x14ac:dyDescent="0.3">
      <c r="A22" t="s">
        <v>45</v>
      </c>
      <c r="B22" t="s">
        <v>5</v>
      </c>
      <c r="C22" t="s">
        <v>46</v>
      </c>
      <c r="D22" t="str">
        <f>HYPERLINK("https://talan.bank.gov.ua/get-user-certificate/UZ5Zp4WTFtQdwOQ_hSSX","Завантажити сертифікат")</f>
        <v>Завантажити сертифікат</v>
      </c>
    </row>
    <row r="23" spans="1:4" x14ac:dyDescent="0.3">
      <c r="A23" t="s">
        <v>47</v>
      </c>
      <c r="B23" t="s">
        <v>5</v>
      </c>
      <c r="C23" t="s">
        <v>48</v>
      </c>
      <c r="D23" t="str">
        <f>HYPERLINK("https://talan.bank.gov.ua/get-user-certificate/UZ5ZpLBXNVxjr2i-74Gw","Завантажити сертифікат")</f>
        <v>Завантажити сертифікат</v>
      </c>
    </row>
    <row r="24" spans="1:4" x14ac:dyDescent="0.3">
      <c r="A24" t="s">
        <v>49</v>
      </c>
      <c r="B24" t="s">
        <v>5</v>
      </c>
      <c r="C24" t="s">
        <v>50</v>
      </c>
      <c r="D24" t="str">
        <f>HYPERLINK("https://talan.bank.gov.ua/get-user-certificate/UZ5ZpPKn5sxaZXEJyDtr","Завантажити сертифікат")</f>
        <v>Завантажити сертифікат</v>
      </c>
    </row>
    <row r="25" spans="1:4" x14ac:dyDescent="0.3">
      <c r="A25" t="s">
        <v>51</v>
      </c>
      <c r="B25" t="s">
        <v>5</v>
      </c>
      <c r="C25" t="s">
        <v>52</v>
      </c>
      <c r="D25" t="str">
        <f>HYPERLINK("https://talan.bank.gov.ua/get-user-certificate/UZ5ZpZPggJ7xbuRtaaa9","Завантажити сертифікат")</f>
        <v>Завантажити сертифікат</v>
      </c>
    </row>
    <row r="26" spans="1:4" x14ac:dyDescent="0.3">
      <c r="A26" t="s">
        <v>53</v>
      </c>
      <c r="B26" t="s">
        <v>5</v>
      </c>
      <c r="C26" t="s">
        <v>54</v>
      </c>
      <c r="D26" t="str">
        <f>HYPERLINK("https://talan.bank.gov.ua/get-user-certificate/UZ5Zp8dfx-aBcNV06Pt1","Завантажити сертифікат")</f>
        <v>Завантажити сертифікат</v>
      </c>
    </row>
    <row r="27" spans="1:4" x14ac:dyDescent="0.3">
      <c r="A27" t="s">
        <v>55</v>
      </c>
      <c r="B27" t="s">
        <v>5</v>
      </c>
      <c r="C27" t="s">
        <v>56</v>
      </c>
      <c r="D27" t="str">
        <f>HYPERLINK("https://talan.bank.gov.ua/get-user-certificate/UZ5Zpcd5I6NkD-IJ_nfi","Завантажити сертифікат")</f>
        <v>Завантажити сертифікат</v>
      </c>
    </row>
    <row r="28" spans="1:4" x14ac:dyDescent="0.3">
      <c r="A28" t="s">
        <v>57</v>
      </c>
      <c r="B28" t="s">
        <v>5</v>
      </c>
      <c r="C28" t="s">
        <v>58</v>
      </c>
      <c r="D28" t="str">
        <f>HYPERLINK("https://talan.bank.gov.ua/get-user-certificate/UZ5Zpu5sIPZ0dH1thsTP","Завантажити сертифікат")</f>
        <v>Завантажити сертифікат</v>
      </c>
    </row>
    <row r="29" spans="1:4" x14ac:dyDescent="0.3">
      <c r="A29" t="s">
        <v>59</v>
      </c>
      <c r="B29" t="s">
        <v>5</v>
      </c>
      <c r="C29" t="s">
        <v>60</v>
      </c>
      <c r="D29" t="str">
        <f>HYPERLINK("https://talan.bank.gov.ua/get-user-certificate/UZ5Zp1OIWZnOAVhK5n_T","Завантажити сертифікат")</f>
        <v>Завантажити сертифікат</v>
      </c>
    </row>
    <row r="30" spans="1:4" x14ac:dyDescent="0.3">
      <c r="A30" t="s">
        <v>61</v>
      </c>
      <c r="B30" t="s">
        <v>5</v>
      </c>
      <c r="C30" t="s">
        <v>62</v>
      </c>
      <c r="D30" t="str">
        <f>HYPERLINK("https://talan.bank.gov.ua/get-user-certificate/UZ5ZpxsR-7H_TIE8yUo7","Завантажити сертифікат")</f>
        <v>Завантажити сертифікат</v>
      </c>
    </row>
    <row r="31" spans="1:4" x14ac:dyDescent="0.3">
      <c r="A31" t="s">
        <v>63</v>
      </c>
      <c r="B31" t="s">
        <v>5</v>
      </c>
      <c r="C31" t="s">
        <v>64</v>
      </c>
      <c r="D31" t="str">
        <f>HYPERLINK("https://talan.bank.gov.ua/get-user-certificate/UZ5Zp3PEzpwUjF9OyIwv","Завантажити сертифікат")</f>
        <v>Завантажити сертифікат</v>
      </c>
    </row>
    <row r="32" spans="1:4" x14ac:dyDescent="0.3">
      <c r="A32" t="s">
        <v>65</v>
      </c>
      <c r="B32" t="s">
        <v>5</v>
      </c>
      <c r="C32" t="s">
        <v>66</v>
      </c>
      <c r="D32" t="str">
        <f>HYPERLINK("https://talan.bank.gov.ua/get-user-certificate/UZ5ZpwhtU8HHNQT5_LI1","Завантажити сертифікат")</f>
        <v>Завантажити сертифікат</v>
      </c>
    </row>
    <row r="33" spans="1:4" x14ac:dyDescent="0.3">
      <c r="A33" t="s">
        <v>67</v>
      </c>
      <c r="B33" t="s">
        <v>5</v>
      </c>
      <c r="C33" t="s">
        <v>68</v>
      </c>
      <c r="D33" t="str">
        <f>HYPERLINK("https://talan.bank.gov.ua/get-user-certificate/UZ5ZpFfpwfO7D5QGvCEh","Завантажити сертифікат")</f>
        <v>Завантажити сертифікат</v>
      </c>
    </row>
    <row r="34" spans="1:4" x14ac:dyDescent="0.3">
      <c r="A34" t="s">
        <v>69</v>
      </c>
      <c r="B34" t="s">
        <v>5</v>
      </c>
      <c r="C34" t="s">
        <v>70</v>
      </c>
      <c r="D34" t="str">
        <f>HYPERLINK("https://talan.bank.gov.ua/get-user-certificate/UZ5Zpdu0uqp6MlewPp1X","Завантажити сертифікат")</f>
        <v>Завантажити сертифікат</v>
      </c>
    </row>
    <row r="35" spans="1:4" x14ac:dyDescent="0.3">
      <c r="A35" t="s">
        <v>71</v>
      </c>
      <c r="B35" t="s">
        <v>5</v>
      </c>
      <c r="C35" t="s">
        <v>72</v>
      </c>
      <c r="D35" t="str">
        <f>HYPERLINK("https://talan.bank.gov.ua/get-user-certificate/UZ5ZpcbcM-VZ_Wji3EPf","Завантажити сертифікат")</f>
        <v>Завантажити сертифікат</v>
      </c>
    </row>
    <row r="36" spans="1:4" x14ac:dyDescent="0.3">
      <c r="A36" t="s">
        <v>73</v>
      </c>
      <c r="B36" t="s">
        <v>5</v>
      </c>
      <c r="C36" t="s">
        <v>74</v>
      </c>
      <c r="D36" t="str">
        <f>HYPERLINK("https://talan.bank.gov.ua/get-user-certificate/UZ5Zp5MQP8Z3sSpJEIRa","Завантажити сертифікат")</f>
        <v>Завантажити сертифікат</v>
      </c>
    </row>
    <row r="37" spans="1:4" x14ac:dyDescent="0.3">
      <c r="A37" t="s">
        <v>75</v>
      </c>
      <c r="B37" t="s">
        <v>5</v>
      </c>
      <c r="C37" t="s">
        <v>76</v>
      </c>
      <c r="D37" t="str">
        <f>HYPERLINK("https://talan.bank.gov.ua/get-user-certificate/UZ5ZpPcf2yah2m3CLOtK","Завантажити сертифікат")</f>
        <v>Завантажити сертифікат</v>
      </c>
    </row>
    <row r="38" spans="1:4" x14ac:dyDescent="0.3">
      <c r="A38" t="s">
        <v>77</v>
      </c>
      <c r="B38" t="s">
        <v>5</v>
      </c>
      <c r="C38" t="s">
        <v>78</v>
      </c>
      <c r="D38" t="str">
        <f>HYPERLINK("https://talan.bank.gov.ua/get-user-certificate/UZ5ZpQTI5FGi-uTXbYyu","Завантажити сертифікат")</f>
        <v>Завантажити сертифікат</v>
      </c>
    </row>
    <row r="39" spans="1:4" x14ac:dyDescent="0.3">
      <c r="A39" t="s">
        <v>79</v>
      </c>
      <c r="B39" t="s">
        <v>5</v>
      </c>
      <c r="C39" t="s">
        <v>80</v>
      </c>
      <c r="D39" t="str">
        <f>HYPERLINK("https://talan.bank.gov.ua/get-user-certificate/UZ5ZpbuMaxXZmMf9vQwU","Завантажити сертифікат")</f>
        <v>Завантажити сертифікат</v>
      </c>
    </row>
    <row r="40" spans="1:4" x14ac:dyDescent="0.3">
      <c r="A40" t="s">
        <v>81</v>
      </c>
      <c r="B40" t="s">
        <v>5</v>
      </c>
      <c r="C40" t="s">
        <v>82</v>
      </c>
      <c r="D40" t="str">
        <f>HYPERLINK("https://talan.bank.gov.ua/get-user-certificate/UZ5ZpvAfW_VE6yegljr1","Завантажити сертифікат")</f>
        <v>Завантажити сертифікат</v>
      </c>
    </row>
    <row r="41" spans="1:4" x14ac:dyDescent="0.3">
      <c r="A41" t="s">
        <v>83</v>
      </c>
      <c r="B41" t="s">
        <v>5</v>
      </c>
      <c r="C41" t="s">
        <v>84</v>
      </c>
      <c r="D41" t="str">
        <f>HYPERLINK("https://talan.bank.gov.ua/get-user-certificate/UZ5ZpwAYkNXIYgbd4uEm","Завантажити сертифікат")</f>
        <v>Завантажити сертифікат</v>
      </c>
    </row>
    <row r="42" spans="1:4" x14ac:dyDescent="0.3">
      <c r="A42" t="s">
        <v>85</v>
      </c>
      <c r="B42" t="s">
        <v>5</v>
      </c>
      <c r="C42" t="s">
        <v>86</v>
      </c>
      <c r="D42" t="str">
        <f>HYPERLINK("https://talan.bank.gov.ua/get-user-certificate/UZ5Zpstd8fc0rT4yUxey","Завантажити сертифікат")</f>
        <v>Завантажити сертифікат</v>
      </c>
    </row>
    <row r="43" spans="1:4" x14ac:dyDescent="0.3">
      <c r="A43" t="s">
        <v>87</v>
      </c>
      <c r="B43" t="s">
        <v>5</v>
      </c>
      <c r="C43" t="s">
        <v>88</v>
      </c>
      <c r="D43" t="str">
        <f>HYPERLINK("https://talan.bank.gov.ua/get-user-certificate/UZ5ZpzgmnMgxdTy5Alww","Завантажити сертифікат")</f>
        <v>Завантажити сертифікат</v>
      </c>
    </row>
    <row r="44" spans="1:4" x14ac:dyDescent="0.3">
      <c r="A44" t="s">
        <v>89</v>
      </c>
      <c r="B44" t="s">
        <v>5</v>
      </c>
      <c r="C44" t="s">
        <v>90</v>
      </c>
      <c r="D44" t="str">
        <f>HYPERLINK("https://talan.bank.gov.ua/get-user-certificate/UZ5ZpzYDkdO18Ij7Tdz9","Завантажити сертифікат")</f>
        <v>Завантажити сертифікат</v>
      </c>
    </row>
    <row r="45" spans="1:4" x14ac:dyDescent="0.3">
      <c r="A45" t="s">
        <v>91</v>
      </c>
      <c r="B45" t="s">
        <v>5</v>
      </c>
      <c r="C45" t="s">
        <v>92</v>
      </c>
      <c r="D45" t="str">
        <f>HYPERLINK("https://talan.bank.gov.ua/get-user-certificate/UZ5ZpbaiwohwWwSucRrG","Завантажити сертифікат")</f>
        <v>Завантажити сертифікат</v>
      </c>
    </row>
    <row r="46" spans="1:4" x14ac:dyDescent="0.3">
      <c r="A46" t="s">
        <v>93</v>
      </c>
      <c r="B46" t="s">
        <v>5</v>
      </c>
      <c r="C46" t="s">
        <v>94</v>
      </c>
      <c r="D46" t="str">
        <f>HYPERLINK("https://talan.bank.gov.ua/get-user-certificate/UZ5ZpYrgPsG7Qi0iRfxy","Завантажити сертифікат")</f>
        <v>Завантажити сертифікат</v>
      </c>
    </row>
    <row r="47" spans="1:4" x14ac:dyDescent="0.3">
      <c r="A47" t="s">
        <v>95</v>
      </c>
      <c r="B47" t="s">
        <v>5</v>
      </c>
      <c r="C47" t="s">
        <v>96</v>
      </c>
      <c r="D47" t="str">
        <f>HYPERLINK("https://talan.bank.gov.ua/get-user-certificate/UZ5Zp3L7Piv7lKYbU_zW","Завантажити сертифікат")</f>
        <v>Завантажити сертифікат</v>
      </c>
    </row>
    <row r="48" spans="1:4" x14ac:dyDescent="0.3">
      <c r="A48" t="s">
        <v>97</v>
      </c>
      <c r="B48" t="s">
        <v>5</v>
      </c>
      <c r="C48" t="s">
        <v>98</v>
      </c>
      <c r="D48" t="str">
        <f>HYPERLINK("https://talan.bank.gov.ua/get-user-certificate/UZ5ZpacfaRPvSWaCzbhC","Завантажити сертифікат")</f>
        <v>Завантажити сертифікат</v>
      </c>
    </row>
    <row r="49" spans="1:4" x14ac:dyDescent="0.3">
      <c r="A49" t="s">
        <v>99</v>
      </c>
      <c r="B49" t="s">
        <v>5</v>
      </c>
      <c r="C49" t="s">
        <v>100</v>
      </c>
      <c r="D49" t="str">
        <f>HYPERLINK("https://talan.bank.gov.ua/get-user-certificate/UZ5ZpT0gEQdqtxvu34wO","Завантажити сертифікат")</f>
        <v>Завантажити сертифікат</v>
      </c>
    </row>
    <row r="50" spans="1:4" x14ac:dyDescent="0.3">
      <c r="A50" t="s">
        <v>101</v>
      </c>
      <c r="B50" t="s">
        <v>5</v>
      </c>
      <c r="C50" t="s">
        <v>102</v>
      </c>
      <c r="D50" t="str">
        <f>HYPERLINK("https://talan.bank.gov.ua/get-user-certificate/UZ5ZpBYVjVx8ds0X9YWp","Завантажити сертифікат")</f>
        <v>Завантажити сертифікат</v>
      </c>
    </row>
    <row r="51" spans="1:4" x14ac:dyDescent="0.3">
      <c r="A51" t="s">
        <v>103</v>
      </c>
      <c r="B51" t="s">
        <v>5</v>
      </c>
      <c r="C51" t="s">
        <v>104</v>
      </c>
      <c r="D51" t="str">
        <f>HYPERLINK("https://talan.bank.gov.ua/get-user-certificate/UZ5Zp02Cio7tieEWqwQk","Завантажити сертифікат")</f>
        <v>Завантажити сертифікат</v>
      </c>
    </row>
    <row r="52" spans="1:4" x14ac:dyDescent="0.3">
      <c r="A52" t="s">
        <v>105</v>
      </c>
      <c r="B52" t="s">
        <v>5</v>
      </c>
      <c r="C52" t="s">
        <v>106</v>
      </c>
      <c r="D52" t="str">
        <f>HYPERLINK("https://talan.bank.gov.ua/get-user-certificate/UZ5Zp1MNUbMZg_oIKFzV","Завантажити сертифікат")</f>
        <v>Завантажити сертифікат</v>
      </c>
    </row>
    <row r="53" spans="1:4" x14ac:dyDescent="0.3">
      <c r="A53" t="s">
        <v>107</v>
      </c>
      <c r="B53" t="s">
        <v>5</v>
      </c>
      <c r="C53" t="s">
        <v>108</v>
      </c>
      <c r="D53" t="str">
        <f>HYPERLINK("https://talan.bank.gov.ua/get-user-certificate/UZ5ZpsbpzgxUFkqxIhtm","Завантажити сертифікат")</f>
        <v>Завантажити сертифікат</v>
      </c>
    </row>
    <row r="54" spans="1:4" x14ac:dyDescent="0.3">
      <c r="A54" t="s">
        <v>109</v>
      </c>
      <c r="B54" t="s">
        <v>5</v>
      </c>
      <c r="C54" t="s">
        <v>110</v>
      </c>
      <c r="D54" t="str">
        <f>HYPERLINK("https://talan.bank.gov.ua/get-user-certificate/UZ5ZpdW5UehMaQKZd1La","Завантажити сертифікат")</f>
        <v>Завантажити сертифікат</v>
      </c>
    </row>
    <row r="55" spans="1:4" x14ac:dyDescent="0.3">
      <c r="A55" t="s">
        <v>111</v>
      </c>
      <c r="B55" t="s">
        <v>5</v>
      </c>
      <c r="C55" t="s">
        <v>112</v>
      </c>
      <c r="D55" t="str">
        <f>HYPERLINK("https://talan.bank.gov.ua/get-user-certificate/UZ5ZpCu3Ffqn_jrdVbJw","Завантажити сертифікат")</f>
        <v>Завантажити сертифікат</v>
      </c>
    </row>
    <row r="56" spans="1:4" x14ac:dyDescent="0.3">
      <c r="A56" t="s">
        <v>113</v>
      </c>
      <c r="B56" t="s">
        <v>5</v>
      </c>
      <c r="C56" t="s">
        <v>114</v>
      </c>
      <c r="D56" t="str">
        <f>HYPERLINK("https://talan.bank.gov.ua/get-user-certificate/UZ5Zpff6vvHajod--pZe","Завантажити сертифікат")</f>
        <v>Завантажити сертифікат</v>
      </c>
    </row>
    <row r="57" spans="1:4" x14ac:dyDescent="0.3">
      <c r="A57" t="s">
        <v>115</v>
      </c>
      <c r="B57" t="s">
        <v>5</v>
      </c>
      <c r="C57" t="s">
        <v>116</v>
      </c>
      <c r="D57" t="str">
        <f>HYPERLINK("https://talan.bank.gov.ua/get-user-certificate/UZ5ZpTJgQh5shrvUBuM7","Завантажити сертифікат")</f>
        <v>Завантажити сертифікат</v>
      </c>
    </row>
    <row r="58" spans="1:4" x14ac:dyDescent="0.3">
      <c r="A58" t="s">
        <v>117</v>
      </c>
      <c r="B58" t="s">
        <v>5</v>
      </c>
      <c r="C58" t="s">
        <v>118</v>
      </c>
      <c r="D58" t="str">
        <f>HYPERLINK("https://talan.bank.gov.ua/get-user-certificate/UZ5Zp3-sP1G9tti7nBqE","Завантажити сертифікат")</f>
        <v>Завантажити сертифікат</v>
      </c>
    </row>
    <row r="59" spans="1:4" x14ac:dyDescent="0.3">
      <c r="A59" t="s">
        <v>119</v>
      </c>
      <c r="B59" t="s">
        <v>5</v>
      </c>
      <c r="C59" t="s">
        <v>120</v>
      </c>
      <c r="D59" t="str">
        <f>HYPERLINK("https://talan.bank.gov.ua/get-user-certificate/UZ5ZpFT0dzwSE0gFopdW","Завантажити сертифікат")</f>
        <v>Завантажити сертифікат</v>
      </c>
    </row>
    <row r="60" spans="1:4" x14ac:dyDescent="0.3">
      <c r="A60" t="s">
        <v>121</v>
      </c>
      <c r="B60" t="s">
        <v>5</v>
      </c>
      <c r="C60" t="s">
        <v>122</v>
      </c>
      <c r="D60" t="str">
        <f>HYPERLINK("https://talan.bank.gov.ua/get-user-certificate/UZ5ZpL5KIrboRumJVU6L","Завантажити сертифікат")</f>
        <v>Завантажити сертифікат</v>
      </c>
    </row>
    <row r="61" spans="1:4" x14ac:dyDescent="0.3">
      <c r="A61" t="s">
        <v>123</v>
      </c>
      <c r="B61" t="s">
        <v>5</v>
      </c>
      <c r="C61" t="s">
        <v>124</v>
      </c>
      <c r="D61" t="str">
        <f>HYPERLINK("https://talan.bank.gov.ua/get-user-certificate/UZ5ZpxbiA0iEqPdTVLV7","Завантажити сертифікат")</f>
        <v>Завантажити сертифікат</v>
      </c>
    </row>
    <row r="62" spans="1:4" x14ac:dyDescent="0.3">
      <c r="A62" t="s">
        <v>125</v>
      </c>
      <c r="B62" t="s">
        <v>5</v>
      </c>
      <c r="C62" t="s">
        <v>126</v>
      </c>
      <c r="D62" t="str">
        <f>HYPERLINK("https://talan.bank.gov.ua/get-user-certificate/UZ5ZpgwMXFzYlwEnQc7V","Завантажити сертифікат")</f>
        <v>Завантажити сертифікат</v>
      </c>
    </row>
    <row r="63" spans="1:4" x14ac:dyDescent="0.3">
      <c r="A63" t="s">
        <v>127</v>
      </c>
      <c r="B63" t="s">
        <v>5</v>
      </c>
      <c r="C63" t="s">
        <v>128</v>
      </c>
      <c r="D63" t="str">
        <f>HYPERLINK("https://talan.bank.gov.ua/get-user-certificate/UZ5ZpMhzk4ABo2IRGIO2","Завантажити сертифікат")</f>
        <v>Завантажити сертифікат</v>
      </c>
    </row>
    <row r="64" spans="1:4" x14ac:dyDescent="0.3">
      <c r="A64" t="s">
        <v>129</v>
      </c>
      <c r="B64" t="s">
        <v>5</v>
      </c>
      <c r="C64" t="s">
        <v>130</v>
      </c>
      <c r="D64" t="str">
        <f>HYPERLINK("https://talan.bank.gov.ua/get-user-certificate/UZ5Zp9PLtwZNXlsKwPnT","Завантажити сертифікат")</f>
        <v>Завантажити сертифікат</v>
      </c>
    </row>
    <row r="65" spans="1:4" x14ac:dyDescent="0.3">
      <c r="A65" t="s">
        <v>131</v>
      </c>
      <c r="B65" t="s">
        <v>5</v>
      </c>
      <c r="C65" t="s">
        <v>132</v>
      </c>
      <c r="D65" t="str">
        <f>HYPERLINK("https://talan.bank.gov.ua/get-user-certificate/UZ5ZpfmLf0AnAlb0jAMi","Завантажити сертифікат")</f>
        <v>Завантажити сертифікат</v>
      </c>
    </row>
    <row r="66" spans="1:4" x14ac:dyDescent="0.3">
      <c r="A66" t="s">
        <v>133</v>
      </c>
      <c r="B66" t="s">
        <v>5</v>
      </c>
      <c r="C66" t="s">
        <v>134</v>
      </c>
      <c r="D66" t="str">
        <f>HYPERLINK("https://talan.bank.gov.ua/get-user-certificate/UZ5ZpC7bJrdBUgR-0JSt","Завантажити сертифікат")</f>
        <v>Завантажити сертифікат</v>
      </c>
    </row>
    <row r="67" spans="1:4" x14ac:dyDescent="0.3">
      <c r="A67" t="s">
        <v>135</v>
      </c>
      <c r="B67" t="s">
        <v>5</v>
      </c>
      <c r="C67" t="s">
        <v>136</v>
      </c>
      <c r="D67" t="str">
        <f>HYPERLINK("https://talan.bank.gov.ua/get-user-certificate/UZ5Zp_WyCWgkcklz2u3h","Завантажити сертифікат")</f>
        <v>Завантажити сертифікат</v>
      </c>
    </row>
    <row r="68" spans="1:4" x14ac:dyDescent="0.3">
      <c r="A68" t="s">
        <v>137</v>
      </c>
      <c r="B68" t="s">
        <v>5</v>
      </c>
      <c r="C68" t="s">
        <v>138</v>
      </c>
      <c r="D68" t="str">
        <f>HYPERLINK("https://talan.bank.gov.ua/get-user-certificate/UZ5ZpsoGBhaopUtxdjBp","Завантажити сертифікат")</f>
        <v>Завантажити сертифікат</v>
      </c>
    </row>
    <row r="69" spans="1:4" x14ac:dyDescent="0.3">
      <c r="A69" t="s">
        <v>139</v>
      </c>
      <c r="B69" t="s">
        <v>5</v>
      </c>
      <c r="C69" t="s">
        <v>140</v>
      </c>
      <c r="D69" t="str">
        <f>HYPERLINK("https://talan.bank.gov.ua/get-user-certificate/UZ5ZpBZM03BKXN1HldQe","Завантажити сертифікат")</f>
        <v>Завантажити сертифікат</v>
      </c>
    </row>
    <row r="70" spans="1:4" x14ac:dyDescent="0.3">
      <c r="A70" t="s">
        <v>141</v>
      </c>
      <c r="B70" t="s">
        <v>5</v>
      </c>
      <c r="C70" t="s">
        <v>142</v>
      </c>
      <c r="D70" t="str">
        <f>HYPERLINK("https://talan.bank.gov.ua/get-user-certificate/UZ5ZpqekNQ2fGlo6ZnyN","Завантажити сертифікат")</f>
        <v>Завантажити сертифікат</v>
      </c>
    </row>
    <row r="71" spans="1:4" x14ac:dyDescent="0.3">
      <c r="A71" t="s">
        <v>143</v>
      </c>
      <c r="B71" t="s">
        <v>5</v>
      </c>
      <c r="C71" t="s">
        <v>144</v>
      </c>
      <c r="D71" t="str">
        <f>HYPERLINK("https://talan.bank.gov.ua/get-user-certificate/UZ5Zp2LW9LLIT9F5Md5R","Завантажити сертифікат")</f>
        <v>Завантажити сертифікат</v>
      </c>
    </row>
    <row r="72" spans="1:4" x14ac:dyDescent="0.3">
      <c r="A72" t="s">
        <v>145</v>
      </c>
      <c r="B72" t="s">
        <v>5</v>
      </c>
      <c r="C72" t="s">
        <v>146</v>
      </c>
      <c r="D72" t="str">
        <f>HYPERLINK("https://talan.bank.gov.ua/get-user-certificate/UZ5ZpVTKsUDf5VysyXqq","Завантажити сертифікат")</f>
        <v>Завантажити сертифікат</v>
      </c>
    </row>
    <row r="73" spans="1:4" x14ac:dyDescent="0.3">
      <c r="A73" t="s">
        <v>147</v>
      </c>
      <c r="B73" t="s">
        <v>5</v>
      </c>
      <c r="C73" t="s">
        <v>148</v>
      </c>
      <c r="D73" t="str">
        <f>HYPERLINK("https://talan.bank.gov.ua/get-user-certificate/UZ5ZpGoWh3d7VDfIeg4b","Завантажити сертифікат")</f>
        <v>Завантажити сертифікат</v>
      </c>
    </row>
    <row r="74" spans="1:4" x14ac:dyDescent="0.3">
      <c r="A74" t="s">
        <v>149</v>
      </c>
      <c r="B74" t="s">
        <v>5</v>
      </c>
      <c r="C74" t="s">
        <v>150</v>
      </c>
      <c r="D74" t="str">
        <f>HYPERLINK("https://talan.bank.gov.ua/get-user-certificate/UZ5ZpeEJnUSHbLQnHpf8","Завантажити сертифікат")</f>
        <v>Завантажити сертифікат</v>
      </c>
    </row>
    <row r="75" spans="1:4" x14ac:dyDescent="0.3">
      <c r="A75" t="s">
        <v>151</v>
      </c>
      <c r="B75" t="s">
        <v>5</v>
      </c>
      <c r="C75" t="s">
        <v>152</v>
      </c>
      <c r="D75" t="str">
        <f>HYPERLINK("https://talan.bank.gov.ua/get-user-certificate/UZ5ZpJZ4ic74K-pD6QIQ","Завантажити сертифікат")</f>
        <v>Завантажити сертифікат</v>
      </c>
    </row>
    <row r="76" spans="1:4" x14ac:dyDescent="0.3">
      <c r="A76" t="s">
        <v>153</v>
      </c>
      <c r="B76" t="s">
        <v>5</v>
      </c>
      <c r="C76" t="s">
        <v>154</v>
      </c>
      <c r="D76" t="str">
        <f>HYPERLINK("https://talan.bank.gov.ua/get-user-certificate/UZ5Zp4cM_jF5es4Aqr1f","Завантажити сертифікат")</f>
        <v>Завантажити сертифікат</v>
      </c>
    </row>
    <row r="77" spans="1:4" x14ac:dyDescent="0.3">
      <c r="A77" t="s">
        <v>155</v>
      </c>
      <c r="B77" t="s">
        <v>5</v>
      </c>
      <c r="C77" t="s">
        <v>156</v>
      </c>
      <c r="D77" t="str">
        <f>HYPERLINK("https://talan.bank.gov.ua/get-user-certificate/UZ5ZpWUlnGmVtALY5zUl","Завантажити сертифікат")</f>
        <v>Завантажити сертифікат</v>
      </c>
    </row>
    <row r="78" spans="1:4" x14ac:dyDescent="0.3">
      <c r="A78" t="s">
        <v>157</v>
      </c>
      <c r="B78" t="s">
        <v>5</v>
      </c>
      <c r="C78" t="s">
        <v>158</v>
      </c>
      <c r="D78" t="str">
        <f>HYPERLINK("https://talan.bank.gov.ua/get-user-certificate/UZ5ZpoFl438PegbknzaF","Завантажити сертифікат")</f>
        <v>Завантажити сертифікат</v>
      </c>
    </row>
    <row r="79" spans="1:4" x14ac:dyDescent="0.3">
      <c r="A79" t="s">
        <v>159</v>
      </c>
      <c r="B79" t="s">
        <v>5</v>
      </c>
      <c r="C79" t="s">
        <v>160</v>
      </c>
      <c r="D79" t="str">
        <f>HYPERLINK("https://talan.bank.gov.ua/get-user-certificate/UZ5ZpK-KEJSgPhk0T3sq","Завантажити сертифікат")</f>
        <v>Завантажити сертифікат</v>
      </c>
    </row>
    <row r="80" spans="1:4" x14ac:dyDescent="0.3">
      <c r="A80" t="s">
        <v>161</v>
      </c>
      <c r="B80" t="s">
        <v>5</v>
      </c>
      <c r="C80" t="s">
        <v>162</v>
      </c>
      <c r="D80" t="str">
        <f>HYPERLINK("https://talan.bank.gov.ua/get-user-certificate/UZ5ZprIcmM92YqkY-WLN","Завантажити сертифікат")</f>
        <v>Завантажити сертифікат</v>
      </c>
    </row>
    <row r="81" spans="1:4" x14ac:dyDescent="0.3">
      <c r="A81" t="s">
        <v>163</v>
      </c>
      <c r="B81" t="s">
        <v>5</v>
      </c>
      <c r="C81" t="s">
        <v>164</v>
      </c>
      <c r="D81" t="str">
        <f>HYPERLINK("https://talan.bank.gov.ua/get-user-certificate/UZ5ZpiweYTRTnrjZ6bzA","Завантажити сертифікат")</f>
        <v>Завантажити сертифікат</v>
      </c>
    </row>
    <row r="82" spans="1:4" x14ac:dyDescent="0.3">
      <c r="A82" t="s">
        <v>165</v>
      </c>
      <c r="B82" t="s">
        <v>5</v>
      </c>
      <c r="C82" t="s">
        <v>166</v>
      </c>
      <c r="D82" t="str">
        <f>HYPERLINK("https://talan.bank.gov.ua/get-user-certificate/UZ5ZpUz0ac1JYNR5sbi4","Завантажити сертифікат")</f>
        <v>Завантажити сертифікат</v>
      </c>
    </row>
    <row r="83" spans="1:4" x14ac:dyDescent="0.3">
      <c r="A83" t="s">
        <v>167</v>
      </c>
      <c r="B83" t="s">
        <v>5</v>
      </c>
      <c r="C83" t="s">
        <v>168</v>
      </c>
      <c r="D83" t="str">
        <f>HYPERLINK("https://talan.bank.gov.ua/get-user-certificate/UZ5ZpX_0aY958wdBGeI6","Завантажити сертифікат")</f>
        <v>Завантажити сертифікат</v>
      </c>
    </row>
    <row r="84" spans="1:4" x14ac:dyDescent="0.3">
      <c r="A84" t="s">
        <v>169</v>
      </c>
      <c r="B84" t="s">
        <v>5</v>
      </c>
      <c r="C84" t="s">
        <v>170</v>
      </c>
      <c r="D84" t="str">
        <f>HYPERLINK("https://talan.bank.gov.ua/get-user-certificate/UZ5ZpTl1LDFKCU3cSS5k","Завантажити сертифікат")</f>
        <v>Завантажити сертифікат</v>
      </c>
    </row>
    <row r="85" spans="1:4" x14ac:dyDescent="0.3">
      <c r="A85" t="s">
        <v>171</v>
      </c>
      <c r="B85" t="s">
        <v>5</v>
      </c>
      <c r="C85" t="s">
        <v>172</v>
      </c>
      <c r="D85" t="str">
        <f>HYPERLINK("https://talan.bank.gov.ua/get-user-certificate/UZ5ZpL6Lll01UM_A_r6N","Завантажити сертифікат")</f>
        <v>Завантажити сертифікат</v>
      </c>
    </row>
    <row r="86" spans="1:4" x14ac:dyDescent="0.3">
      <c r="A86" t="s">
        <v>173</v>
      </c>
      <c r="B86" t="s">
        <v>5</v>
      </c>
      <c r="C86" t="s">
        <v>174</v>
      </c>
      <c r="D86" t="str">
        <f>HYPERLINK("https://talan.bank.gov.ua/get-user-certificate/UZ5ZpJwEMZbk9seFKCxj","Завантажити сертифікат")</f>
        <v>Завантажити сертифікат</v>
      </c>
    </row>
    <row r="87" spans="1:4" x14ac:dyDescent="0.3">
      <c r="A87" t="s">
        <v>175</v>
      </c>
      <c r="B87" t="s">
        <v>5</v>
      </c>
      <c r="C87" t="s">
        <v>176</v>
      </c>
      <c r="D87" t="str">
        <f>HYPERLINK("https://talan.bank.gov.ua/get-user-certificate/UZ5ZpCoi3W5V0Os61oaR","Завантажити сертифікат")</f>
        <v>Завантажити сертифікат</v>
      </c>
    </row>
    <row r="88" spans="1:4" x14ac:dyDescent="0.3">
      <c r="A88" t="s">
        <v>177</v>
      </c>
      <c r="B88" t="s">
        <v>5</v>
      </c>
      <c r="C88" t="s">
        <v>178</v>
      </c>
      <c r="D88" t="str">
        <f>HYPERLINK("https://talan.bank.gov.ua/get-user-certificate/UZ5ZpHfh8-hm8Nt4heNA","Завантажити сертифікат")</f>
        <v>Завантажити сертифікат</v>
      </c>
    </row>
    <row r="89" spans="1:4" x14ac:dyDescent="0.3">
      <c r="A89" t="s">
        <v>179</v>
      </c>
      <c r="B89" t="s">
        <v>5</v>
      </c>
      <c r="C89" t="s">
        <v>180</v>
      </c>
      <c r="D89" t="str">
        <f>HYPERLINK("https://talan.bank.gov.ua/get-user-certificate/UZ5ZpWyWLbz46nCSE8_C","Завантажити сертифікат")</f>
        <v>Завантажити сертифікат</v>
      </c>
    </row>
    <row r="90" spans="1:4" x14ac:dyDescent="0.3">
      <c r="A90" t="s">
        <v>181</v>
      </c>
      <c r="B90" t="s">
        <v>5</v>
      </c>
      <c r="C90" t="s">
        <v>182</v>
      </c>
      <c r="D90" t="str">
        <f>HYPERLINK("https://talan.bank.gov.ua/get-user-certificate/UZ5Zp78O3n8Losx3jc4w","Завантажити сертифікат")</f>
        <v>Завантажити сертифікат</v>
      </c>
    </row>
    <row r="91" spans="1:4" x14ac:dyDescent="0.3">
      <c r="A91" t="s">
        <v>183</v>
      </c>
      <c r="B91" t="s">
        <v>5</v>
      </c>
      <c r="C91" t="s">
        <v>184</v>
      </c>
      <c r="D91" t="str">
        <f>HYPERLINK("https://talan.bank.gov.ua/get-user-certificate/UZ5Zp16UF3V0IgnLRiPj","Завантажити сертифікат")</f>
        <v>Завантажити сертифікат</v>
      </c>
    </row>
    <row r="92" spans="1:4" x14ac:dyDescent="0.3">
      <c r="A92" t="s">
        <v>185</v>
      </c>
      <c r="B92" t="s">
        <v>5</v>
      </c>
      <c r="C92" t="s">
        <v>186</v>
      </c>
      <c r="D92" t="str">
        <f>HYPERLINK("https://talan.bank.gov.ua/get-user-certificate/UZ5Zpj84vkxh1TGhvBE5","Завантажити сертифікат")</f>
        <v>Завантажити сертифікат</v>
      </c>
    </row>
    <row r="93" spans="1:4" x14ac:dyDescent="0.3">
      <c r="A93" t="s">
        <v>187</v>
      </c>
      <c r="B93" t="s">
        <v>5</v>
      </c>
      <c r="C93" t="s">
        <v>188</v>
      </c>
      <c r="D93" t="str">
        <f>HYPERLINK("https://talan.bank.gov.ua/get-user-certificate/UZ5ZpHapmLpc9wpUZSWK","Завантажити сертифікат")</f>
        <v>Завантажити сертифікат</v>
      </c>
    </row>
    <row r="94" spans="1:4" x14ac:dyDescent="0.3">
      <c r="A94" t="s">
        <v>189</v>
      </c>
      <c r="B94" t="s">
        <v>5</v>
      </c>
      <c r="C94" t="s">
        <v>190</v>
      </c>
      <c r="D94" t="str">
        <f>HYPERLINK("https://talan.bank.gov.ua/get-user-certificate/UZ5Zp3RjuqJiCiRfL-qu","Завантажити сертифікат")</f>
        <v>Завантажити сертифікат</v>
      </c>
    </row>
    <row r="95" spans="1:4" x14ac:dyDescent="0.3">
      <c r="A95" t="s">
        <v>191</v>
      </c>
      <c r="B95" t="s">
        <v>5</v>
      </c>
      <c r="C95" t="s">
        <v>192</v>
      </c>
      <c r="D95" t="str">
        <f>HYPERLINK("https://talan.bank.gov.ua/get-user-certificate/UZ5Zp3ezwZVqnx_Zh-1c","Завантажити сертифікат")</f>
        <v>Завантажити сертифікат</v>
      </c>
    </row>
    <row r="96" spans="1:4" x14ac:dyDescent="0.3">
      <c r="A96" t="s">
        <v>193</v>
      </c>
      <c r="B96" t="s">
        <v>5</v>
      </c>
      <c r="C96" t="s">
        <v>194</v>
      </c>
      <c r="D96" t="str">
        <f>HYPERLINK("https://talan.bank.gov.ua/get-user-certificate/UZ5ZpQ37zOJiSd05TrHu","Завантажити сертифікат")</f>
        <v>Завантажити сертифікат</v>
      </c>
    </row>
    <row r="97" spans="1:4" x14ac:dyDescent="0.3">
      <c r="A97" t="s">
        <v>195</v>
      </c>
      <c r="B97" t="s">
        <v>5</v>
      </c>
      <c r="C97" t="s">
        <v>196</v>
      </c>
      <c r="D97" t="str">
        <f>HYPERLINK("https://talan.bank.gov.ua/get-user-certificate/UZ5Zpm7geXF8QPnNAJt6","Завантажити сертифікат")</f>
        <v>Завантажити сертифікат</v>
      </c>
    </row>
    <row r="98" spans="1:4" x14ac:dyDescent="0.3">
      <c r="A98" t="s">
        <v>197</v>
      </c>
      <c r="B98" t="s">
        <v>5</v>
      </c>
      <c r="C98" t="s">
        <v>198</v>
      </c>
      <c r="D98" t="str">
        <f>HYPERLINK("https://talan.bank.gov.ua/get-user-certificate/UZ5Zpo8IJQ4hiW8CRvCc","Завантажити сертифікат")</f>
        <v>Завантажити сертифікат</v>
      </c>
    </row>
    <row r="99" spans="1:4" x14ac:dyDescent="0.3">
      <c r="A99" t="s">
        <v>199</v>
      </c>
      <c r="B99" t="s">
        <v>5</v>
      </c>
      <c r="C99" t="s">
        <v>200</v>
      </c>
      <c r="D99" t="str">
        <f>HYPERLINK("https://talan.bank.gov.ua/get-user-certificate/UZ5Zp1peDwqdL7IiZGO1","Завантажити сертифікат")</f>
        <v>Завантажити сертифікат</v>
      </c>
    </row>
    <row r="100" spans="1:4" x14ac:dyDescent="0.3">
      <c r="A100" t="s">
        <v>201</v>
      </c>
      <c r="B100" t="s">
        <v>5</v>
      </c>
      <c r="C100" t="s">
        <v>202</v>
      </c>
      <c r="D100" t="str">
        <f>HYPERLINK("https://talan.bank.gov.ua/get-user-certificate/UZ5ZpcWcc8fDGXo8xL93","Завантажити сертифікат")</f>
        <v>Завантажити сертифікат</v>
      </c>
    </row>
    <row r="101" spans="1:4" x14ac:dyDescent="0.3">
      <c r="A101" t="s">
        <v>203</v>
      </c>
      <c r="B101" t="s">
        <v>5</v>
      </c>
      <c r="C101" t="s">
        <v>204</v>
      </c>
      <c r="D101" t="str">
        <f>HYPERLINK("https://talan.bank.gov.ua/get-user-certificate/UZ5ZpSOqLq51i-7rr03a","Завантажити сертифікат")</f>
        <v>Завантажити сертифікат</v>
      </c>
    </row>
    <row r="102" spans="1:4" x14ac:dyDescent="0.3">
      <c r="A102" t="s">
        <v>205</v>
      </c>
      <c r="B102" t="s">
        <v>5</v>
      </c>
      <c r="C102" t="s">
        <v>206</v>
      </c>
      <c r="D102" t="str">
        <f>HYPERLINK("https://talan.bank.gov.ua/get-user-certificate/UZ5Zp5GUhureAXVw3QcZ","Завантажити сертифікат")</f>
        <v>Завантажити сертифікат</v>
      </c>
    </row>
    <row r="103" spans="1:4" x14ac:dyDescent="0.3">
      <c r="A103" t="s">
        <v>207</v>
      </c>
      <c r="B103" t="s">
        <v>5</v>
      </c>
      <c r="C103" t="s">
        <v>208</v>
      </c>
      <c r="D103" t="str">
        <f>HYPERLINK("https://talan.bank.gov.ua/get-user-certificate/UZ5Zpjgc26Rik1X7v-sg","Завантажити сертифікат")</f>
        <v>Завантажити сертифікат</v>
      </c>
    </row>
    <row r="104" spans="1:4" x14ac:dyDescent="0.3">
      <c r="A104" t="s">
        <v>209</v>
      </c>
      <c r="B104" t="s">
        <v>5</v>
      </c>
      <c r="C104" t="s">
        <v>210</v>
      </c>
      <c r="D104" t="str">
        <f>HYPERLINK("https://talan.bank.gov.ua/get-user-certificate/UZ5Zpsmd_mfO5GYAUwfJ","Завантажити сертифікат")</f>
        <v>Завантажити сертифікат</v>
      </c>
    </row>
    <row r="105" spans="1:4" x14ac:dyDescent="0.3">
      <c r="A105" t="s">
        <v>211</v>
      </c>
      <c r="B105" t="s">
        <v>5</v>
      </c>
      <c r="C105" t="s">
        <v>212</v>
      </c>
      <c r="D105" t="str">
        <f>HYPERLINK("https://talan.bank.gov.ua/get-user-certificate/UZ5ZpuYZAzO700HmWTBU","Завантажити сертифікат")</f>
        <v>Завантажити сертифікат</v>
      </c>
    </row>
    <row r="106" spans="1:4" x14ac:dyDescent="0.3">
      <c r="A106" t="s">
        <v>213</v>
      </c>
      <c r="B106" t="s">
        <v>5</v>
      </c>
      <c r="C106" t="s">
        <v>214</v>
      </c>
      <c r="D106" t="str">
        <f>HYPERLINK("https://talan.bank.gov.ua/get-user-certificate/UZ5ZpGHs-HC9jf4yGthy","Завантажити сертифікат")</f>
        <v>Завантажити сертифікат</v>
      </c>
    </row>
    <row r="107" spans="1:4" x14ac:dyDescent="0.3">
      <c r="A107" t="s">
        <v>215</v>
      </c>
      <c r="B107" t="s">
        <v>5</v>
      </c>
      <c r="C107" t="s">
        <v>216</v>
      </c>
      <c r="D107" t="str">
        <f>HYPERLINK("https://talan.bank.gov.ua/get-user-certificate/UZ5ZpINse54aatYUfOxT","Завантажити сертифікат")</f>
        <v>Завантажити сертифікат</v>
      </c>
    </row>
    <row r="108" spans="1:4" x14ac:dyDescent="0.3">
      <c r="A108" t="s">
        <v>217</v>
      </c>
      <c r="B108" t="s">
        <v>5</v>
      </c>
      <c r="C108" t="s">
        <v>218</v>
      </c>
      <c r="D108" t="str">
        <f>HYPERLINK("https://talan.bank.gov.ua/get-user-certificate/UZ5ZplWqla_cTSaYvmhE","Завантажити сертифікат")</f>
        <v>Завантажити сертифікат</v>
      </c>
    </row>
    <row r="109" spans="1:4" x14ac:dyDescent="0.3">
      <c r="A109" t="s">
        <v>219</v>
      </c>
      <c r="B109" t="s">
        <v>5</v>
      </c>
      <c r="C109" t="s">
        <v>220</v>
      </c>
      <c r="D109" t="str">
        <f>HYPERLINK("https://talan.bank.gov.ua/get-user-certificate/UZ5ZpvaNaNf01jS_LO2_","Завантажити сертифікат")</f>
        <v>Завантажити сертифікат</v>
      </c>
    </row>
    <row r="110" spans="1:4" x14ac:dyDescent="0.3">
      <c r="A110" t="s">
        <v>221</v>
      </c>
      <c r="B110" t="s">
        <v>5</v>
      </c>
      <c r="C110" t="s">
        <v>222</v>
      </c>
      <c r="D110" t="str">
        <f>HYPERLINK("https://talan.bank.gov.ua/get-user-certificate/UZ5ZpYq0Cl-eITcAXqi6","Завантажити сертифікат")</f>
        <v>Завантажити сертифікат</v>
      </c>
    </row>
    <row r="111" spans="1:4" x14ac:dyDescent="0.3">
      <c r="A111" t="s">
        <v>223</v>
      </c>
      <c r="B111" t="s">
        <v>5</v>
      </c>
      <c r="C111" t="s">
        <v>224</v>
      </c>
      <c r="D111" t="str">
        <f>HYPERLINK("https://talan.bank.gov.ua/get-user-certificate/UZ5Zp9PhFrFN3yhl961h","Завантажити сертифікат")</f>
        <v>Завантажити сертифікат</v>
      </c>
    </row>
    <row r="112" spans="1:4" x14ac:dyDescent="0.3">
      <c r="A112" t="s">
        <v>225</v>
      </c>
      <c r="B112" t="s">
        <v>5</v>
      </c>
      <c r="C112" t="s">
        <v>226</v>
      </c>
      <c r="D112" t="str">
        <f>HYPERLINK("https://talan.bank.gov.ua/get-user-certificate/UZ5ZpWtE1iNjsKR6Xv3Y","Завантажити сертифікат")</f>
        <v>Завантажити сертифікат</v>
      </c>
    </row>
    <row r="113" spans="1:4" x14ac:dyDescent="0.3">
      <c r="A113" t="s">
        <v>227</v>
      </c>
      <c r="B113" t="s">
        <v>5</v>
      </c>
      <c r="C113" t="s">
        <v>228</v>
      </c>
      <c r="D113" t="str">
        <f>HYPERLINK("https://talan.bank.gov.ua/get-user-certificate/UZ5ZpGFbbflS4nlLKYpP","Завантажити сертифікат")</f>
        <v>Завантажити сертифікат</v>
      </c>
    </row>
    <row r="114" spans="1:4" x14ac:dyDescent="0.3">
      <c r="A114" t="s">
        <v>229</v>
      </c>
      <c r="B114" t="s">
        <v>5</v>
      </c>
      <c r="C114" t="s">
        <v>230</v>
      </c>
      <c r="D114" t="str">
        <f>HYPERLINK("https://talan.bank.gov.ua/get-user-certificate/UZ5ZpkJMFZTK4VzvqDlo","Завантажити сертифікат")</f>
        <v>Завантажити сертифікат</v>
      </c>
    </row>
    <row r="115" spans="1:4" x14ac:dyDescent="0.3">
      <c r="A115" t="s">
        <v>231</v>
      </c>
      <c r="B115" t="s">
        <v>5</v>
      </c>
      <c r="C115" t="s">
        <v>232</v>
      </c>
      <c r="D115" t="str">
        <f>HYPERLINK("https://talan.bank.gov.ua/get-user-certificate/UZ5ZpGmVpAbcZGLeCi5-","Завантажити сертифікат")</f>
        <v>Завантажити сертифікат</v>
      </c>
    </row>
    <row r="116" spans="1:4" x14ac:dyDescent="0.3">
      <c r="A116" t="s">
        <v>233</v>
      </c>
      <c r="B116" t="s">
        <v>5</v>
      </c>
      <c r="C116" t="s">
        <v>234</v>
      </c>
      <c r="D116" t="str">
        <f>HYPERLINK("https://talan.bank.gov.ua/get-user-certificate/UZ5Zp7WumVgwYDdiqVZ_","Завантажити сертифікат")</f>
        <v>Завантажити сертифікат</v>
      </c>
    </row>
    <row r="117" spans="1:4" x14ac:dyDescent="0.3">
      <c r="A117" t="s">
        <v>235</v>
      </c>
      <c r="B117" t="s">
        <v>5</v>
      </c>
      <c r="C117" t="s">
        <v>236</v>
      </c>
      <c r="D117" t="str">
        <f>HYPERLINK("https://talan.bank.gov.ua/get-user-certificate/UZ5ZpAP9CNcW9YESse5Y","Завантажити сертифікат")</f>
        <v>Завантажити сертифікат</v>
      </c>
    </row>
    <row r="118" spans="1:4" x14ac:dyDescent="0.3">
      <c r="A118" t="s">
        <v>237</v>
      </c>
      <c r="B118" t="s">
        <v>5</v>
      </c>
      <c r="C118" t="s">
        <v>238</v>
      </c>
      <c r="D118" t="str">
        <f>HYPERLINK("https://talan.bank.gov.ua/get-user-certificate/UZ5Zpew-FiSjrcDtpjEt","Завантажити сертифікат")</f>
        <v>Завантажити сертифікат</v>
      </c>
    </row>
    <row r="119" spans="1:4" x14ac:dyDescent="0.3">
      <c r="A119" t="s">
        <v>239</v>
      </c>
      <c r="B119" t="s">
        <v>5</v>
      </c>
      <c r="C119" t="s">
        <v>240</v>
      </c>
      <c r="D119" t="str">
        <f>HYPERLINK("https://talan.bank.gov.ua/get-user-certificate/UZ5ZpfgU7dIF4HVDWGfB","Завантажити сертифікат")</f>
        <v>Завантажити сертифікат</v>
      </c>
    </row>
    <row r="120" spans="1:4" x14ac:dyDescent="0.3">
      <c r="A120" t="s">
        <v>241</v>
      </c>
      <c r="B120" t="s">
        <v>5</v>
      </c>
      <c r="C120" t="s">
        <v>242</v>
      </c>
      <c r="D120" t="str">
        <f>HYPERLINK("https://talan.bank.gov.ua/get-user-certificate/UZ5Zpw_NPv7cwSuL4RjF","Завантажити сертифікат")</f>
        <v>Завантажити сертифікат</v>
      </c>
    </row>
    <row r="121" spans="1:4" x14ac:dyDescent="0.3">
      <c r="A121" t="s">
        <v>243</v>
      </c>
      <c r="B121" t="s">
        <v>5</v>
      </c>
      <c r="C121" t="s">
        <v>244</v>
      </c>
      <c r="D121" t="str">
        <f>HYPERLINK("https://talan.bank.gov.ua/get-user-certificate/UZ5ZpJ4RM8K9cuIHNeQm","Завантажити сертифікат")</f>
        <v>Завантажити сертифікат</v>
      </c>
    </row>
    <row r="122" spans="1:4" x14ac:dyDescent="0.3">
      <c r="A122" t="s">
        <v>245</v>
      </c>
      <c r="B122" t="s">
        <v>5</v>
      </c>
      <c r="C122" t="s">
        <v>246</v>
      </c>
      <c r="D122" t="str">
        <f>HYPERLINK("https://talan.bank.gov.ua/get-user-certificate/UZ5ZpGH2y8eSgRG8zHbM","Завантажити сертифікат")</f>
        <v>Завантажити сертифікат</v>
      </c>
    </row>
    <row r="123" spans="1:4" x14ac:dyDescent="0.3">
      <c r="A123" t="s">
        <v>247</v>
      </c>
      <c r="B123" t="s">
        <v>5</v>
      </c>
      <c r="C123" t="s">
        <v>248</v>
      </c>
      <c r="D123" t="str">
        <f>HYPERLINK("https://talan.bank.gov.ua/get-user-certificate/UZ5ZpYC9yw9SV0rp8pj-","Завантажити сертифікат")</f>
        <v>Завантажити сертифікат</v>
      </c>
    </row>
    <row r="124" spans="1:4" x14ac:dyDescent="0.3">
      <c r="A124" t="s">
        <v>249</v>
      </c>
      <c r="B124" t="s">
        <v>5</v>
      </c>
      <c r="C124" t="s">
        <v>250</v>
      </c>
      <c r="D124" t="str">
        <f>HYPERLINK("https://talan.bank.gov.ua/get-user-certificate/UZ5Zp7uVxaSKeWfL3P93","Завантажити сертифікат")</f>
        <v>Завантажити сертифікат</v>
      </c>
    </row>
    <row r="125" spans="1:4" x14ac:dyDescent="0.3">
      <c r="A125" t="s">
        <v>251</v>
      </c>
      <c r="B125" t="s">
        <v>5</v>
      </c>
      <c r="C125" t="s">
        <v>252</v>
      </c>
      <c r="D125" t="str">
        <f>HYPERLINK("https://talan.bank.gov.ua/get-user-certificate/UZ5ZpSlhfpGuu9VdFF97","Завантажити сертифікат")</f>
        <v>Завантажити сертифікат</v>
      </c>
    </row>
    <row r="126" spans="1:4" x14ac:dyDescent="0.3">
      <c r="A126" t="s">
        <v>253</v>
      </c>
      <c r="B126" t="s">
        <v>5</v>
      </c>
      <c r="C126" t="s">
        <v>254</v>
      </c>
      <c r="D126" t="str">
        <f>HYPERLINK("https://talan.bank.gov.ua/get-user-certificate/UZ5ZpVyYSOA1zvfhjg4I","Завантажити сертифікат")</f>
        <v>Завантажити сертифікат</v>
      </c>
    </row>
    <row r="127" spans="1:4" x14ac:dyDescent="0.3">
      <c r="A127" t="s">
        <v>255</v>
      </c>
      <c r="B127" t="s">
        <v>5</v>
      </c>
      <c r="C127" t="s">
        <v>256</v>
      </c>
      <c r="D127" t="str">
        <f>HYPERLINK("https://talan.bank.gov.ua/get-user-certificate/UZ5ZpahmBQMtJJ8cGaMb","Завантажити сертифікат")</f>
        <v>Завантажити сертифікат</v>
      </c>
    </row>
    <row r="128" spans="1:4" x14ac:dyDescent="0.3">
      <c r="A128" t="s">
        <v>257</v>
      </c>
      <c r="B128" t="s">
        <v>5</v>
      </c>
      <c r="C128" t="s">
        <v>258</v>
      </c>
      <c r="D128" t="str">
        <f>HYPERLINK("https://talan.bank.gov.ua/get-user-certificate/UZ5ZpUAhkWW4ds2j9npj","Завантажити сертифікат")</f>
        <v>Завантажити сертифікат</v>
      </c>
    </row>
    <row r="129" spans="1:4" x14ac:dyDescent="0.3">
      <c r="A129" t="s">
        <v>259</v>
      </c>
      <c r="B129" t="s">
        <v>5</v>
      </c>
      <c r="C129" t="s">
        <v>260</v>
      </c>
      <c r="D129" t="str">
        <f>HYPERLINK("https://talan.bank.gov.ua/get-user-certificate/UZ5ZpnfNWixIzwQdnDum","Завантажити сертифікат")</f>
        <v>Завантажити сертифікат</v>
      </c>
    </row>
    <row r="130" spans="1:4" x14ac:dyDescent="0.3">
      <c r="A130" t="s">
        <v>261</v>
      </c>
      <c r="B130" t="s">
        <v>5</v>
      </c>
      <c r="C130" t="s">
        <v>262</v>
      </c>
      <c r="D130" t="str">
        <f>HYPERLINK("https://talan.bank.gov.ua/get-user-certificate/UZ5ZpATGZEMsrOFh8TTR","Завантажити сертифікат")</f>
        <v>Завантажити сертифікат</v>
      </c>
    </row>
    <row r="131" spans="1:4" x14ac:dyDescent="0.3">
      <c r="A131" t="s">
        <v>263</v>
      </c>
      <c r="B131" t="s">
        <v>5</v>
      </c>
      <c r="C131" t="s">
        <v>264</v>
      </c>
      <c r="D131" t="str">
        <f>HYPERLINK("https://talan.bank.gov.ua/get-user-certificate/UZ5ZppDLMt83MJjC-AZA","Завантажити сертифікат")</f>
        <v>Завантажити сертифікат</v>
      </c>
    </row>
    <row r="132" spans="1:4" x14ac:dyDescent="0.3">
      <c r="A132" t="s">
        <v>265</v>
      </c>
      <c r="B132" t="s">
        <v>5</v>
      </c>
      <c r="C132" t="s">
        <v>266</v>
      </c>
      <c r="D132" t="str">
        <f>HYPERLINK("https://talan.bank.gov.ua/get-user-certificate/UZ5ZpBVm__tITKL3Sj15","Завантажити сертифікат")</f>
        <v>Завантажити сертифікат</v>
      </c>
    </row>
    <row r="133" spans="1:4" x14ac:dyDescent="0.3">
      <c r="A133" t="s">
        <v>267</v>
      </c>
      <c r="B133" t="s">
        <v>5</v>
      </c>
      <c r="C133" t="s">
        <v>268</v>
      </c>
      <c r="D133" t="str">
        <f>HYPERLINK("https://talan.bank.gov.ua/get-user-certificate/UZ5ZpuYiv6plei5D50mr","Завантажити сертифікат")</f>
        <v>Завантажити сертифікат</v>
      </c>
    </row>
    <row r="134" spans="1:4" x14ac:dyDescent="0.3">
      <c r="A134" t="s">
        <v>269</v>
      </c>
      <c r="B134" t="s">
        <v>5</v>
      </c>
      <c r="C134" t="s">
        <v>270</v>
      </c>
      <c r="D134" t="str">
        <f>HYPERLINK("https://talan.bank.gov.ua/get-user-certificate/UZ5ZpQEr2rgoLYVbWEsy","Завантажити сертифікат")</f>
        <v>Завантажити сертифікат</v>
      </c>
    </row>
    <row r="135" spans="1:4" x14ac:dyDescent="0.3">
      <c r="A135" t="s">
        <v>271</v>
      </c>
      <c r="B135" t="s">
        <v>5</v>
      </c>
      <c r="C135" t="s">
        <v>272</v>
      </c>
      <c r="D135" t="str">
        <f>HYPERLINK("https://talan.bank.gov.ua/get-user-certificate/UZ5ZpDLxHcXI3Qd3BAPm","Завантажити сертифікат")</f>
        <v>Завантажити сертифікат</v>
      </c>
    </row>
    <row r="136" spans="1:4" x14ac:dyDescent="0.3">
      <c r="A136" t="s">
        <v>273</v>
      </c>
      <c r="B136" t="s">
        <v>5</v>
      </c>
      <c r="C136" t="s">
        <v>274</v>
      </c>
      <c r="D136" t="str">
        <f>HYPERLINK("https://talan.bank.gov.ua/get-user-certificate/UZ5ZpCEDW78EOWKx3SJh","Завантажити сертифікат")</f>
        <v>Завантажити сертифікат</v>
      </c>
    </row>
    <row r="137" spans="1:4" x14ac:dyDescent="0.3">
      <c r="A137" t="s">
        <v>275</v>
      </c>
      <c r="B137" t="s">
        <v>5</v>
      </c>
      <c r="C137" t="s">
        <v>276</v>
      </c>
      <c r="D137" t="str">
        <f>HYPERLINK("https://talan.bank.gov.ua/get-user-certificate/UZ5Zp5sWKADSvkF2PKF4","Завантажити сертифікат")</f>
        <v>Завантажити сертифікат</v>
      </c>
    </row>
    <row r="138" spans="1:4" x14ac:dyDescent="0.3">
      <c r="A138" t="s">
        <v>277</v>
      </c>
      <c r="B138" t="s">
        <v>5</v>
      </c>
      <c r="C138" t="s">
        <v>278</v>
      </c>
      <c r="D138" t="str">
        <f>HYPERLINK("https://talan.bank.gov.ua/get-user-certificate/UZ5ZpJXgc2na1H_XR52J","Завантажити сертифікат")</f>
        <v>Завантажити сертифікат</v>
      </c>
    </row>
    <row r="139" spans="1:4" x14ac:dyDescent="0.3">
      <c r="A139" t="s">
        <v>279</v>
      </c>
      <c r="B139" t="s">
        <v>5</v>
      </c>
      <c r="C139" t="s">
        <v>280</v>
      </c>
      <c r="D139" t="str">
        <f>HYPERLINK("https://talan.bank.gov.ua/get-user-certificate/UZ5ZpQGDhGiJACr4epNl","Завантажити сертифікат")</f>
        <v>Завантажити сертифікат</v>
      </c>
    </row>
    <row r="140" spans="1:4" x14ac:dyDescent="0.3">
      <c r="A140" t="s">
        <v>281</v>
      </c>
      <c r="B140" t="s">
        <v>5</v>
      </c>
      <c r="C140" t="s">
        <v>282</v>
      </c>
      <c r="D140" t="str">
        <f>HYPERLINK("https://talan.bank.gov.ua/get-user-certificate/UZ5ZpeFSA9AKxsBydpDB","Завантажити сертифікат")</f>
        <v>Завантажити сертифікат</v>
      </c>
    </row>
    <row r="141" spans="1:4" x14ac:dyDescent="0.3">
      <c r="A141" t="s">
        <v>283</v>
      </c>
      <c r="B141" t="s">
        <v>5</v>
      </c>
      <c r="C141" t="s">
        <v>284</v>
      </c>
      <c r="D141" t="str">
        <f>HYPERLINK("https://talan.bank.gov.ua/get-user-certificate/UZ5ZpY_BRr4e-Ze2h0WE","Завантажити сертифікат")</f>
        <v>Завантажити сертифікат</v>
      </c>
    </row>
    <row r="142" spans="1:4" x14ac:dyDescent="0.3">
      <c r="A142" t="s">
        <v>285</v>
      </c>
      <c r="B142" t="s">
        <v>5</v>
      </c>
      <c r="C142" t="s">
        <v>286</v>
      </c>
      <c r="D142" t="str">
        <f>HYPERLINK("https://talan.bank.gov.ua/get-user-certificate/UZ5Zpb_ozSfyXLEsO9us","Завантажити сертифікат")</f>
        <v>Завантажити сертифікат</v>
      </c>
    </row>
    <row r="143" spans="1:4" x14ac:dyDescent="0.3">
      <c r="A143" t="s">
        <v>287</v>
      </c>
      <c r="B143" t="s">
        <v>5</v>
      </c>
      <c r="C143" t="s">
        <v>288</v>
      </c>
      <c r="D143" t="str">
        <f>HYPERLINK("https://talan.bank.gov.ua/get-user-certificate/UZ5Zpmr50luaU3WiEBrc","Завантажити сертифікат")</f>
        <v>Завантажити сертифікат</v>
      </c>
    </row>
    <row r="144" spans="1:4" x14ac:dyDescent="0.3">
      <c r="A144" t="s">
        <v>289</v>
      </c>
      <c r="B144" t="s">
        <v>5</v>
      </c>
      <c r="C144" t="s">
        <v>290</v>
      </c>
      <c r="D144" t="str">
        <f>HYPERLINK("https://talan.bank.gov.ua/get-user-certificate/UZ5ZpeA_Gp0PDg8g_zu_","Завантажити сертифікат")</f>
        <v>Завантажити сертифікат</v>
      </c>
    </row>
    <row r="145" spans="1:4" x14ac:dyDescent="0.3">
      <c r="A145" t="s">
        <v>291</v>
      </c>
      <c r="B145" t="s">
        <v>5</v>
      </c>
      <c r="C145" t="s">
        <v>292</v>
      </c>
      <c r="D145" t="str">
        <f>HYPERLINK("https://talan.bank.gov.ua/get-user-certificate/UZ5ZpvGk2Npkxw8PImEL","Завантажити сертифікат")</f>
        <v>Завантажити сертифікат</v>
      </c>
    </row>
    <row r="146" spans="1:4" x14ac:dyDescent="0.3">
      <c r="A146" t="s">
        <v>293</v>
      </c>
      <c r="B146" t="s">
        <v>5</v>
      </c>
      <c r="C146" t="s">
        <v>294</v>
      </c>
      <c r="D146" t="str">
        <f>HYPERLINK("https://talan.bank.gov.ua/get-user-certificate/UZ5ZpU4QAyf5_7ooyE73","Завантажити сертифікат")</f>
        <v>Завантажити сертифікат</v>
      </c>
    </row>
    <row r="147" spans="1:4" x14ac:dyDescent="0.3">
      <c r="A147" t="s">
        <v>295</v>
      </c>
      <c r="B147" t="s">
        <v>5</v>
      </c>
      <c r="C147" t="s">
        <v>296</v>
      </c>
      <c r="D147" t="str">
        <f>HYPERLINK("https://talan.bank.gov.ua/get-user-certificate/UZ5ZpJl4tNpalu7vHldP","Завантажити сертифікат")</f>
        <v>Завантажити сертифікат</v>
      </c>
    </row>
    <row r="148" spans="1:4" x14ac:dyDescent="0.3">
      <c r="A148" t="s">
        <v>297</v>
      </c>
      <c r="B148" t="s">
        <v>5</v>
      </c>
      <c r="C148" t="s">
        <v>298</v>
      </c>
      <c r="D148" t="str">
        <f>HYPERLINK("https://talan.bank.gov.ua/get-user-certificate/UZ5Zpv93R8sfKgMHqlWY","Завантажити сертифікат")</f>
        <v>Завантажити сертифікат</v>
      </c>
    </row>
    <row r="149" spans="1:4" x14ac:dyDescent="0.3">
      <c r="A149" t="s">
        <v>299</v>
      </c>
      <c r="B149" t="s">
        <v>5</v>
      </c>
      <c r="C149" t="s">
        <v>300</v>
      </c>
      <c r="D149" t="str">
        <f>HYPERLINK("https://talan.bank.gov.ua/get-user-certificate/UZ5ZppRwF-pg8xx8n9cX","Завантажити сертифікат")</f>
        <v>Завантажити сертифікат</v>
      </c>
    </row>
    <row r="150" spans="1:4" x14ac:dyDescent="0.3">
      <c r="A150" t="s">
        <v>301</v>
      </c>
      <c r="B150" t="s">
        <v>5</v>
      </c>
      <c r="C150" t="s">
        <v>302</v>
      </c>
      <c r="D150" t="str">
        <f>HYPERLINK("https://talan.bank.gov.ua/get-user-certificate/UZ5ZpuJO25aRmRJKgTej","Завантажити сертифікат")</f>
        <v>Завантажити сертифікат</v>
      </c>
    </row>
    <row r="151" spans="1:4" x14ac:dyDescent="0.3">
      <c r="A151" t="s">
        <v>303</v>
      </c>
      <c r="B151" t="s">
        <v>5</v>
      </c>
      <c r="C151" t="s">
        <v>304</v>
      </c>
      <c r="D151" t="str">
        <f>HYPERLINK("https://talan.bank.gov.ua/get-user-certificate/UZ5Zpjsk77-Bvi75X8lG","Завантажити сертифікат")</f>
        <v>Завантажити сертифікат</v>
      </c>
    </row>
    <row r="152" spans="1:4" x14ac:dyDescent="0.3">
      <c r="A152" t="s">
        <v>305</v>
      </c>
      <c r="B152" t="s">
        <v>5</v>
      </c>
      <c r="C152" t="s">
        <v>306</v>
      </c>
      <c r="D152" t="str">
        <f>HYPERLINK("https://talan.bank.gov.ua/get-user-certificate/UZ5ZpBbi1MooHQXpzPRM","Завантажити сертифікат")</f>
        <v>Завантажити сертифікат</v>
      </c>
    </row>
    <row r="153" spans="1:4" x14ac:dyDescent="0.3">
      <c r="A153" t="s">
        <v>307</v>
      </c>
      <c r="B153" t="s">
        <v>5</v>
      </c>
      <c r="C153" t="s">
        <v>308</v>
      </c>
      <c r="D153" t="str">
        <f>HYPERLINK("https://talan.bank.gov.ua/get-user-certificate/UZ5ZpuuMs6NuWZNekShJ","Завантажити сертифікат")</f>
        <v>Завантажити сертифікат</v>
      </c>
    </row>
    <row r="154" spans="1:4" x14ac:dyDescent="0.3">
      <c r="A154" t="s">
        <v>309</v>
      </c>
      <c r="B154" t="s">
        <v>5</v>
      </c>
      <c r="C154" t="s">
        <v>310</v>
      </c>
      <c r="D154" t="str">
        <f>HYPERLINK("https://talan.bank.gov.ua/get-user-certificate/UZ5Zpjwo9X4KaE7uE0He","Завантажити сертифікат")</f>
        <v>Завантажити сертифікат</v>
      </c>
    </row>
    <row r="155" spans="1:4" x14ac:dyDescent="0.3">
      <c r="A155" t="s">
        <v>311</v>
      </c>
      <c r="B155" t="s">
        <v>5</v>
      </c>
      <c r="C155" t="s">
        <v>312</v>
      </c>
      <c r="D155" t="str">
        <f>HYPERLINK("https://talan.bank.gov.ua/get-user-certificate/UZ5Zp7wE7IG10kuQyUqC","Завантажити сертифікат")</f>
        <v>Завантажити сертифікат</v>
      </c>
    </row>
    <row r="156" spans="1:4" x14ac:dyDescent="0.3">
      <c r="A156" t="s">
        <v>313</v>
      </c>
      <c r="B156" t="s">
        <v>5</v>
      </c>
      <c r="C156" t="s">
        <v>314</v>
      </c>
      <c r="D156" t="str">
        <f>HYPERLINK("https://talan.bank.gov.ua/get-user-certificate/UZ5ZpgJyN_w69-qoun0F","Завантажити сертифікат")</f>
        <v>Завантажити сертифікат</v>
      </c>
    </row>
    <row r="157" spans="1:4" x14ac:dyDescent="0.3">
      <c r="A157" t="s">
        <v>315</v>
      </c>
      <c r="B157" t="s">
        <v>5</v>
      </c>
      <c r="C157" t="s">
        <v>316</v>
      </c>
      <c r="D157" t="str">
        <f>HYPERLINK("https://talan.bank.gov.ua/get-user-certificate/UZ5ZppxA5VeKiWPOmHFR","Завантажити сертифікат")</f>
        <v>Завантажити сертифікат</v>
      </c>
    </row>
    <row r="158" spans="1:4" x14ac:dyDescent="0.3">
      <c r="A158" t="s">
        <v>317</v>
      </c>
      <c r="B158" t="s">
        <v>5</v>
      </c>
      <c r="C158" t="s">
        <v>318</v>
      </c>
      <c r="D158" t="str">
        <f>HYPERLINK("https://talan.bank.gov.ua/get-user-certificate/UZ5ZpMssdEwQlvbPXdel","Завантажити сертифікат")</f>
        <v>Завантажити сертифікат</v>
      </c>
    </row>
    <row r="159" spans="1:4" x14ac:dyDescent="0.3">
      <c r="A159" t="s">
        <v>319</v>
      </c>
      <c r="B159" t="s">
        <v>5</v>
      </c>
      <c r="C159" t="s">
        <v>320</v>
      </c>
      <c r="D159" t="str">
        <f>HYPERLINK("https://talan.bank.gov.ua/get-user-certificate/UZ5Zp22uBBDOxNSMwsY5","Завантажити сертифікат")</f>
        <v>Завантажити сертифікат</v>
      </c>
    </row>
    <row r="160" spans="1:4" x14ac:dyDescent="0.3">
      <c r="A160" t="s">
        <v>321</v>
      </c>
      <c r="B160" t="s">
        <v>5</v>
      </c>
      <c r="C160" t="s">
        <v>322</v>
      </c>
      <c r="D160" t="str">
        <f>HYPERLINK("https://talan.bank.gov.ua/get-user-certificate/UZ5ZpZADOTovKZBDv_ZY","Завантажити сертифікат")</f>
        <v>Завантажити сертифікат</v>
      </c>
    </row>
    <row r="161" spans="1:4" x14ac:dyDescent="0.3">
      <c r="A161" t="s">
        <v>323</v>
      </c>
      <c r="B161" t="s">
        <v>5</v>
      </c>
      <c r="C161" t="s">
        <v>324</v>
      </c>
      <c r="D161" t="str">
        <f>HYPERLINK("https://talan.bank.gov.ua/get-user-certificate/UZ5Zp3vODwhpL-Phxq9V","Завантажити сертифікат")</f>
        <v>Завантажити сертифікат</v>
      </c>
    </row>
    <row r="162" spans="1:4" x14ac:dyDescent="0.3">
      <c r="A162" t="s">
        <v>325</v>
      </c>
      <c r="B162" t="s">
        <v>5</v>
      </c>
      <c r="C162" t="s">
        <v>326</v>
      </c>
      <c r="D162" t="str">
        <f>HYPERLINK("https://talan.bank.gov.ua/get-user-certificate/UZ5Zp3Z7oS3nP4dEKQ5T","Завантажити сертифікат")</f>
        <v>Завантажити сертифікат</v>
      </c>
    </row>
    <row r="163" spans="1:4" x14ac:dyDescent="0.3">
      <c r="A163" t="s">
        <v>327</v>
      </c>
      <c r="B163" t="s">
        <v>5</v>
      </c>
      <c r="C163" t="s">
        <v>328</v>
      </c>
      <c r="D163" t="str">
        <f>HYPERLINK("https://talan.bank.gov.ua/get-user-certificate/UZ5ZpVQ0L6C2U07M6kRo","Завантажити сертифікат")</f>
        <v>Завантажити сертифікат</v>
      </c>
    </row>
    <row r="164" spans="1:4" x14ac:dyDescent="0.3">
      <c r="A164" t="s">
        <v>329</v>
      </c>
      <c r="B164" t="s">
        <v>5</v>
      </c>
      <c r="C164" t="s">
        <v>330</v>
      </c>
      <c r="D164" t="str">
        <f>HYPERLINK("https://talan.bank.gov.ua/get-user-certificate/UZ5Zpo3aXOsi5CHhgM7z","Завантажити сертифікат")</f>
        <v>Завантажити сертифікат</v>
      </c>
    </row>
    <row r="165" spans="1:4" x14ac:dyDescent="0.3">
      <c r="A165" t="s">
        <v>331</v>
      </c>
      <c r="B165" t="s">
        <v>5</v>
      </c>
      <c r="C165" t="s">
        <v>332</v>
      </c>
      <c r="D165" t="str">
        <f>HYPERLINK("https://talan.bank.gov.ua/get-user-certificate/UZ5ZpohFVhVaKo5Hws3v","Завантажити сертифікат")</f>
        <v>Завантажити сертифікат</v>
      </c>
    </row>
    <row r="166" spans="1:4" x14ac:dyDescent="0.3">
      <c r="A166" t="s">
        <v>333</v>
      </c>
      <c r="B166" t="s">
        <v>5</v>
      </c>
      <c r="C166" t="s">
        <v>334</v>
      </c>
      <c r="D166" t="str">
        <f>HYPERLINK("https://talan.bank.gov.ua/get-user-certificate/UZ5ZpBwaW9sqXl-RCglO","Завантажити сертифікат")</f>
        <v>Завантажити сертифікат</v>
      </c>
    </row>
    <row r="167" spans="1:4" x14ac:dyDescent="0.3">
      <c r="A167" t="s">
        <v>335</v>
      </c>
      <c r="B167" t="s">
        <v>5</v>
      </c>
      <c r="C167" t="s">
        <v>336</v>
      </c>
      <c r="D167" t="str">
        <f>HYPERLINK("https://talan.bank.gov.ua/get-user-certificate/UZ5ZpAUs-D2iQnn4yJll","Завантажити сертифікат")</f>
        <v>Завантажити сертифікат</v>
      </c>
    </row>
    <row r="168" spans="1:4" x14ac:dyDescent="0.3">
      <c r="A168" t="s">
        <v>337</v>
      </c>
      <c r="B168" t="s">
        <v>5</v>
      </c>
      <c r="C168" t="s">
        <v>338</v>
      </c>
      <c r="D168" t="str">
        <f>HYPERLINK("https://talan.bank.gov.ua/get-user-certificate/UZ5Zp0D01hBCDQ_HitA8","Завантажити сертифікат")</f>
        <v>Завантажити сертифікат</v>
      </c>
    </row>
    <row r="169" spans="1:4" x14ac:dyDescent="0.3">
      <c r="A169" t="s">
        <v>339</v>
      </c>
      <c r="B169" t="s">
        <v>5</v>
      </c>
      <c r="C169" t="s">
        <v>340</v>
      </c>
      <c r="D169" t="str">
        <f>HYPERLINK("https://talan.bank.gov.ua/get-user-certificate/UZ5ZpIOY8tKCRNCV7y5P","Завантажити сертифікат")</f>
        <v>Завантажити сертифікат</v>
      </c>
    </row>
    <row r="170" spans="1:4" x14ac:dyDescent="0.3">
      <c r="A170" t="s">
        <v>341</v>
      </c>
      <c r="B170" t="s">
        <v>5</v>
      </c>
      <c r="C170" t="s">
        <v>342</v>
      </c>
      <c r="D170" t="str">
        <f>HYPERLINK("https://talan.bank.gov.ua/get-user-certificate/UZ5Zp7PZQcWrJNmYYHVE","Завантажити сертифікат")</f>
        <v>Завантажити сертифікат</v>
      </c>
    </row>
    <row r="171" spans="1:4" x14ac:dyDescent="0.3">
      <c r="A171" t="s">
        <v>343</v>
      </c>
      <c r="B171" t="s">
        <v>5</v>
      </c>
      <c r="C171" t="s">
        <v>344</v>
      </c>
      <c r="D171" t="str">
        <f>HYPERLINK("https://talan.bank.gov.ua/get-user-certificate/UZ5ZpcqyzTglh6spStLb","Завантажити сертифікат")</f>
        <v>Завантажити сертифікат</v>
      </c>
    </row>
    <row r="172" spans="1:4" x14ac:dyDescent="0.3">
      <c r="A172" t="s">
        <v>345</v>
      </c>
      <c r="B172" t="s">
        <v>5</v>
      </c>
      <c r="C172" t="s">
        <v>346</v>
      </c>
      <c r="D172" t="str">
        <f>HYPERLINK("https://talan.bank.gov.ua/get-user-certificate/UZ5Zp9g-hzGgKOgiBuKA","Завантажити сертифікат")</f>
        <v>Завантажити сертифікат</v>
      </c>
    </row>
    <row r="173" spans="1:4" x14ac:dyDescent="0.3">
      <c r="A173" t="s">
        <v>347</v>
      </c>
      <c r="B173" t="s">
        <v>5</v>
      </c>
      <c r="C173" t="s">
        <v>348</v>
      </c>
      <c r="D173" t="str">
        <f>HYPERLINK("https://talan.bank.gov.ua/get-user-certificate/UZ5Zpq4BruXMXBd_DX_Y","Завантажити сертифікат")</f>
        <v>Завантажити сертифікат</v>
      </c>
    </row>
    <row r="174" spans="1:4" x14ac:dyDescent="0.3">
      <c r="A174" t="s">
        <v>349</v>
      </c>
      <c r="B174" t="s">
        <v>5</v>
      </c>
      <c r="C174" t="s">
        <v>350</v>
      </c>
      <c r="D174" t="str">
        <f>HYPERLINK("https://talan.bank.gov.ua/get-user-certificate/UZ5ZppewnoRjP8t1Latk","Завантажити сертифікат")</f>
        <v>Завантажити сертифікат</v>
      </c>
    </row>
    <row r="175" spans="1:4" x14ac:dyDescent="0.3">
      <c r="A175" t="s">
        <v>351</v>
      </c>
      <c r="B175" t="s">
        <v>5</v>
      </c>
      <c r="C175" t="s">
        <v>352</v>
      </c>
      <c r="D175" t="str">
        <f>HYPERLINK("https://talan.bank.gov.ua/get-user-certificate/UZ5ZpqYffZCdNsL-uhbT","Завантажити сертифікат")</f>
        <v>Завантажити сертифікат</v>
      </c>
    </row>
    <row r="176" spans="1:4" x14ac:dyDescent="0.3">
      <c r="A176" t="s">
        <v>353</v>
      </c>
      <c r="B176" t="s">
        <v>5</v>
      </c>
      <c r="C176" t="s">
        <v>354</v>
      </c>
      <c r="D176" t="str">
        <f>HYPERLINK("https://talan.bank.gov.ua/get-user-certificate/UZ5ZpzyF_v_oSbTFeqQh","Завантажити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</hyperlinks>
  <pageMargins left="0.7" right="0.7" top="0.75" bottom="0.75" header="0.3" footer="0.3"/>
  <pageSetup orientation="portrait" r:id="rId1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2025-12-26T09:53:52Z</dcterms:created>
  <dcterms:modified xsi:type="dcterms:W3CDTF">2025-12-26T09:56:59Z</dcterms:modified>
  <cp:category/>
</cp:coreProperties>
</file>