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UsersNBU\003369\Desktop\ПІФГ 8 клас\Курс для вчителів 2 група\Сертифікати\"/>
    </mc:Choice>
  </mc:AlternateContent>
  <bookViews>
    <workbookView xWindow="0" yWindow="0" windowWidth="23040" windowHeight="9072"/>
  </bookViews>
  <sheets>
    <sheet name="Worksheet" sheetId="1" r:id="rId1"/>
  </sheets>
  <calcPr calcId="162913"/>
</workbook>
</file>

<file path=xl/calcChain.xml><?xml version="1.0" encoding="utf-8"?>
<calcChain xmlns="http://schemas.openxmlformats.org/spreadsheetml/2006/main">
  <c r="D171" i="1" l="1"/>
  <c r="D170" i="1"/>
  <c r="D84" i="1" l="1"/>
  <c r="D169" i="1" l="1"/>
  <c r="D168" i="1" l="1"/>
  <c r="D167" i="1"/>
  <c r="D166" i="1"/>
  <c r="D165" i="1"/>
  <c r="D164" i="1"/>
  <c r="D163" i="1"/>
  <c r="D162" i="1"/>
  <c r="D161" i="1"/>
  <c r="D160" i="1"/>
  <c r="D159" i="1"/>
  <c r="D158" i="1"/>
  <c r="D157" i="1"/>
  <c r="D156" i="1"/>
  <c r="D155" i="1"/>
  <c r="D154" i="1"/>
  <c r="D153" i="1"/>
  <c r="D152" i="1"/>
  <c r="D151" i="1"/>
  <c r="D150" i="1"/>
  <c r="D149" i="1"/>
  <c r="D148" i="1"/>
  <c r="D147" i="1"/>
  <c r="D146" i="1"/>
  <c r="D145" i="1"/>
  <c r="D144" i="1"/>
  <c r="D143" i="1"/>
  <c r="D142" i="1"/>
  <c r="D141" i="1"/>
  <c r="D140" i="1"/>
  <c r="D139" i="1"/>
  <c r="D138" i="1"/>
  <c r="D137" i="1"/>
  <c r="D136" i="1"/>
  <c r="D135" i="1"/>
  <c r="D134" i="1"/>
  <c r="D133" i="1"/>
  <c r="D132" i="1"/>
  <c r="D131" i="1"/>
  <c r="D130" i="1"/>
  <c r="D129" i="1"/>
  <c r="D128" i="1"/>
  <c r="D127" i="1"/>
  <c r="D126" i="1"/>
  <c r="D125" i="1"/>
  <c r="D124" i="1"/>
  <c r="D123" i="1"/>
  <c r="D122" i="1"/>
  <c r="D121" i="1"/>
  <c r="D120" i="1"/>
  <c r="D119" i="1"/>
  <c r="D118" i="1"/>
  <c r="D117" i="1"/>
  <c r="D116" i="1"/>
  <c r="D115" i="1"/>
  <c r="D114" i="1"/>
  <c r="D113" i="1"/>
  <c r="D112" i="1"/>
  <c r="D111" i="1"/>
  <c r="D110" i="1"/>
  <c r="D109" i="1"/>
  <c r="D108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D3" i="1"/>
  <c r="D2" i="1"/>
</calcChain>
</file>

<file path=xl/sharedStrings.xml><?xml version="1.0" encoding="utf-8"?>
<sst xmlns="http://schemas.openxmlformats.org/spreadsheetml/2006/main" count="514" uniqueCount="348">
  <si>
    <t>номер</t>
  </si>
  <si>
    <t>дата</t>
  </si>
  <si>
    <t>ПІБ</t>
  </si>
  <si>
    <t>Посилання на сертифікат</t>
  </si>
  <si>
    <t>PFG8_pr_2_001</t>
  </si>
  <si>
    <t>11 серпня 2025 р.</t>
  </si>
  <si>
    <t>Акастьолова Оксана Володимирівна</t>
  </si>
  <si>
    <t>PFG8_pr_2_002</t>
  </si>
  <si>
    <t>Анікеєнко Дмитро Олександрович</t>
  </si>
  <si>
    <t>PFG8_pr_2_003</t>
  </si>
  <si>
    <t>Арсенюк Олена Ігорівна</t>
  </si>
  <si>
    <t>PFG8_pr_2_004</t>
  </si>
  <si>
    <t>Балашенко Юлія Валеріївна</t>
  </si>
  <si>
    <t>PFG8_pr_2_005</t>
  </si>
  <si>
    <t>Барабаш Віта Петрівна</t>
  </si>
  <si>
    <t>PFG8_pr_2_006</t>
  </si>
  <si>
    <t>Бендзяк Христина Степанівна</t>
  </si>
  <si>
    <t>PFG8_pr_2_007</t>
  </si>
  <si>
    <t>Білецька Інна Сергіївна</t>
  </si>
  <si>
    <t>PFG8_pr_2_008</t>
  </si>
  <si>
    <t>Білостоцька Ірина Богданівна</t>
  </si>
  <si>
    <t>PFG8_pr_2_009</t>
  </si>
  <si>
    <t>Борзенкова Тетяна Андріївна</t>
  </si>
  <si>
    <t>PFG8_pr_2_010</t>
  </si>
  <si>
    <t>Бровко Людмила Броніславівна</t>
  </si>
  <si>
    <t>PFG8_pr_2_011</t>
  </si>
  <si>
    <t>Бурлачук Юлія Сергіївна</t>
  </si>
  <si>
    <t>PFG8_pr_2_012</t>
  </si>
  <si>
    <t>Буяк Рената Романівна</t>
  </si>
  <si>
    <t>PFG8_pr_2_013</t>
  </si>
  <si>
    <t>Василик Людмила Володимирівна</t>
  </si>
  <si>
    <t>PFG8_pr_2_014</t>
  </si>
  <si>
    <t>Вихристюк Анна Вікторівна</t>
  </si>
  <si>
    <t>PFG8_pr_2_015</t>
  </si>
  <si>
    <t>Вікулова Марина Валентинівна</t>
  </si>
  <si>
    <t>PFG8_pr_2_016</t>
  </si>
  <si>
    <t>Вожга Ірина Леонідівна</t>
  </si>
  <si>
    <t>PFG8_pr_2_017</t>
  </si>
  <si>
    <t>Волошина Світлана Олександрівна</t>
  </si>
  <si>
    <t>PFG8_pr_2_018</t>
  </si>
  <si>
    <t>Галашевська Людмила Сергіївна</t>
  </si>
  <si>
    <t>PFG8_pr_2_019</t>
  </si>
  <si>
    <t>Гетьманенко Ірина Володимирівна</t>
  </si>
  <si>
    <t>PFG8_pr_2_020</t>
  </si>
  <si>
    <t>Глузд Інна Сергіївна</t>
  </si>
  <si>
    <t>PFG8_pr_2_021</t>
  </si>
  <si>
    <t>Голуб Ірина Ігорівна</t>
  </si>
  <si>
    <t>PFG8_pr_2_022</t>
  </si>
  <si>
    <t>Гоцка Ольга Іванівна</t>
  </si>
  <si>
    <t>PFG8_pr_2_023</t>
  </si>
  <si>
    <t>Гребенік Оксана Романівна</t>
  </si>
  <si>
    <t>PFG8_pr_2_024</t>
  </si>
  <si>
    <t>Гречихіна Ірина Миколаївна</t>
  </si>
  <si>
    <t>PFG8_pr_2_025</t>
  </si>
  <si>
    <t>Гриценко Андрій Петрович</t>
  </si>
  <si>
    <t>PFG8_pr_2_026</t>
  </si>
  <si>
    <t>Гришай Надія Володимирівна</t>
  </si>
  <si>
    <t>PFG8_pr_2_027</t>
  </si>
  <si>
    <t>Гришко Галина Петрівна</t>
  </si>
  <si>
    <t>PFG8_pr_2_028</t>
  </si>
  <si>
    <t>Грищенко Олена Іванівна</t>
  </si>
  <si>
    <t>PFG8_pr_2_029</t>
  </si>
  <si>
    <t>Гуменна Мар'яна Василівна</t>
  </si>
  <si>
    <t>PFG8_pr_2_030</t>
  </si>
  <si>
    <t>Давидчук Анастасія Олексіївна</t>
  </si>
  <si>
    <t>PFG8_pr_2_031</t>
  </si>
  <si>
    <t>Дацюк Світлана Миколаївна</t>
  </si>
  <si>
    <t>PFG8_pr_2_032</t>
  </si>
  <si>
    <t>Девенець Альона Володимирівна</t>
  </si>
  <si>
    <t>PFG8_pr_2_033</t>
  </si>
  <si>
    <t>Дем'яненко Тетяна Сергіївна</t>
  </si>
  <si>
    <t>PFG8_pr_2_034</t>
  </si>
  <si>
    <t>Діденко Катерина Миколаївна</t>
  </si>
  <si>
    <t>PFG8_pr_2_035</t>
  </si>
  <si>
    <t>Діденко Світлана Миколаївна</t>
  </si>
  <si>
    <t>PFG8_pr_2_036</t>
  </si>
  <si>
    <t>Діденко Сергій Володимирович</t>
  </si>
  <si>
    <t>PFG8_pr_2_037</t>
  </si>
  <si>
    <t>Дмитренко Євген Віталійович</t>
  </si>
  <si>
    <t>PFG8_pr_2_038</t>
  </si>
  <si>
    <t>Дмитренко Олена Василівна</t>
  </si>
  <si>
    <t>PFG8_pr_2_039</t>
  </si>
  <si>
    <t>Дмитрів Наталія Степанівна</t>
  </si>
  <si>
    <t>PFG8_pr_2_040</t>
  </si>
  <si>
    <t>Донець Оксана Олександрівна</t>
  </si>
  <si>
    <t>PFG8_pr_2_041</t>
  </si>
  <si>
    <t>Дунець Олександра Олександрівна</t>
  </si>
  <si>
    <t>PFG8_pr_2_042</t>
  </si>
  <si>
    <t>Євсеєва Тетяна Сергіївна</t>
  </si>
  <si>
    <t>PFG8_pr_2_043</t>
  </si>
  <si>
    <t>Жижко Захар Юрійович</t>
  </si>
  <si>
    <t>PFG8_pr_2_044</t>
  </si>
  <si>
    <t>Жуковська Олена Миколаївна</t>
  </si>
  <si>
    <t>PFG8_pr_2_045</t>
  </si>
  <si>
    <t>Загуба Людмила Павлівна</t>
  </si>
  <si>
    <t>PFG8_pr_2_046</t>
  </si>
  <si>
    <t>Замула Вікторія Володимирівна</t>
  </si>
  <si>
    <t>PFG8_pr_2_047</t>
  </si>
  <si>
    <t>Звягінцева Галина Вікторівна</t>
  </si>
  <si>
    <t>PFG8_pr_2_048</t>
  </si>
  <si>
    <t>Зелінський Михайло Васильович</t>
  </si>
  <si>
    <t>PFG8_pr_2_049</t>
  </si>
  <si>
    <t>Зінеєвич Наталія Павлівна</t>
  </si>
  <si>
    <t>PFG8_pr_2_050</t>
  </si>
  <si>
    <t>Ільків Надія Іванівна</t>
  </si>
  <si>
    <t>PFG8_pr_2_051</t>
  </si>
  <si>
    <t>Іщенко Анжеліка Олександрівна</t>
  </si>
  <si>
    <t>PFG8_pr_2_052</t>
  </si>
  <si>
    <t>Калмикова Олена Павлівна</t>
  </si>
  <si>
    <t>PFG8_pr_2_053</t>
  </si>
  <si>
    <t>Кашанська Катерина Леонідівна</t>
  </si>
  <si>
    <t>PFG8_pr_2_054</t>
  </si>
  <si>
    <t>Кемінь Оксана Михайлівна</t>
  </si>
  <si>
    <t>PFG8_pr_2_055</t>
  </si>
  <si>
    <t>Клименко Наталія Валеріївна</t>
  </si>
  <si>
    <t>PFG8_pr_2_056</t>
  </si>
  <si>
    <t>Князюк Світлана Ярославівна</t>
  </si>
  <si>
    <t>PFG8_pr_2_057</t>
  </si>
  <si>
    <t>Ковбас Людмила Михайлівна</t>
  </si>
  <si>
    <t>PFG8_pr_2_058</t>
  </si>
  <si>
    <t>Ковтун Ірина Вікторівна</t>
  </si>
  <si>
    <t>PFG8_pr_2_059</t>
  </si>
  <si>
    <t>Кодак Наталія Іванівна</t>
  </si>
  <si>
    <t>PFG8_pr_2_060</t>
  </si>
  <si>
    <t>Козаченко Руслана Олександрівна к</t>
  </si>
  <si>
    <t>PFG8_pr_2_061</t>
  </si>
  <si>
    <t>Конюшик Галина Іванівна</t>
  </si>
  <si>
    <t>PFG8_pr_2_062</t>
  </si>
  <si>
    <t>Косач Вікторія Михайлівна</t>
  </si>
  <si>
    <t>PFG8_pr_2_063</t>
  </si>
  <si>
    <t>Коток Надія Василівна</t>
  </si>
  <si>
    <t>PFG8_pr_2_064</t>
  </si>
  <si>
    <t>Коцюмаха Юлія Олександрівна</t>
  </si>
  <si>
    <t>PFG8_pr_2_065</t>
  </si>
  <si>
    <t>Кравчук Вікторія Петрівна</t>
  </si>
  <si>
    <t>PFG8_pr_2_066</t>
  </si>
  <si>
    <t>Крейтор Ірина Володимиоівна</t>
  </si>
  <si>
    <t>PFG8_pr_2_067</t>
  </si>
  <si>
    <t>Криворучко Надія Іванівна</t>
  </si>
  <si>
    <t>PFG8_pr_2_068</t>
  </si>
  <si>
    <t>Кубинець Наталя Ярославівна</t>
  </si>
  <si>
    <t>PFG8_pr_2_069</t>
  </si>
  <si>
    <t>Кулініч Олена Михайлівна</t>
  </si>
  <si>
    <t>PFG8_pr_2_070</t>
  </si>
  <si>
    <t>Курищук Вероніка Юріївна</t>
  </si>
  <si>
    <t>PFG8_pr_2_071</t>
  </si>
  <si>
    <t>Кущ Олена Вікторівна</t>
  </si>
  <si>
    <t>PFG8_pr_2_072</t>
  </si>
  <si>
    <t>Ламбуцька Олена Миколаївна</t>
  </si>
  <si>
    <t>PFG8_pr_2_073</t>
  </si>
  <si>
    <t>Лапко Ірина Олегівна</t>
  </si>
  <si>
    <t>PFG8_pr_2_074</t>
  </si>
  <si>
    <t>Лимар Іляна Григорівна</t>
  </si>
  <si>
    <t>PFG8_pr_2_075</t>
  </si>
  <si>
    <t>Літвінова Наталія Олександрівна</t>
  </si>
  <si>
    <t>PFG8_pr_2_076</t>
  </si>
  <si>
    <t>Лукашева Олена Валеріївна</t>
  </si>
  <si>
    <t>PFG8_pr_2_077</t>
  </si>
  <si>
    <t>Луців Марія Романівна</t>
  </si>
  <si>
    <t>PFG8_pr_2_078</t>
  </si>
  <si>
    <t>Мазка Ірина Сергіївна</t>
  </si>
  <si>
    <t>PFG8_pr_2_079</t>
  </si>
  <si>
    <t>Малетич Ольга Володимирівна</t>
  </si>
  <si>
    <t>PFG8_pr_2_080</t>
  </si>
  <si>
    <t>Манойленко Марія Андріївна</t>
  </si>
  <si>
    <t>PFG8_pr_2_081</t>
  </si>
  <si>
    <t>Маринченко Ірина Віталіївна</t>
  </si>
  <si>
    <t>PFG8_pr_2_082</t>
  </si>
  <si>
    <t>Марінченко Антоніна Віталіївна</t>
  </si>
  <si>
    <t>PFG8_pr_2_083</t>
  </si>
  <si>
    <t>PFG8_pr_2_084</t>
  </si>
  <si>
    <t>Мельник Валентина Олександрівна</t>
  </si>
  <si>
    <t>PFG8_pr_2_085</t>
  </si>
  <si>
    <t>Мельцова Світлана Валеріївна</t>
  </si>
  <si>
    <t>PFG8_pr_2_086</t>
  </si>
  <si>
    <t>Мілян Мирослава Романівна</t>
  </si>
  <si>
    <t>PFG8_pr_2_087</t>
  </si>
  <si>
    <t>Місай Валентина Степанівна</t>
  </si>
  <si>
    <t>PFG8_pr_2_088</t>
  </si>
  <si>
    <t>Молчанова Ольга Юріївна</t>
  </si>
  <si>
    <t>PFG8_pr_2_089</t>
  </si>
  <si>
    <t>Морозюк Катерина Ярославівна</t>
  </si>
  <si>
    <t>PFG8_pr_2_090</t>
  </si>
  <si>
    <t>Музичук Людмила Ананіївна</t>
  </si>
  <si>
    <t>PFG8_pr_2_091</t>
  </si>
  <si>
    <t>Мусієнко Анастасія Миколаївна</t>
  </si>
  <si>
    <t>PFG8_pr_2_092</t>
  </si>
  <si>
    <t>Мусієнко Олеся Миколаївна</t>
  </si>
  <si>
    <t>PFG8_pr_2_093</t>
  </si>
  <si>
    <t>Науменко Валентина Олександрівна</t>
  </si>
  <si>
    <t>PFG8_pr_2_094</t>
  </si>
  <si>
    <t>Нечипоренко Вікторія Василівна</t>
  </si>
  <si>
    <t>PFG8_pr_2_095</t>
  </si>
  <si>
    <t>Німчінова Світлана Сергіївна</t>
  </si>
  <si>
    <t>PFG8_pr_2_096</t>
  </si>
  <si>
    <t>Омельчук Вікторія Віталіївна</t>
  </si>
  <si>
    <t>PFG8_pr_2_097</t>
  </si>
  <si>
    <t>Онищак Вікторія Семенівна</t>
  </si>
  <si>
    <t>PFG8_pr_2_098</t>
  </si>
  <si>
    <t>Остапішина Олена Олександрівна</t>
  </si>
  <si>
    <t>PFG8_pr_2_099</t>
  </si>
  <si>
    <t>Охріменко Лілія Вікторівна</t>
  </si>
  <si>
    <t>PFG8_pr_2_100</t>
  </si>
  <si>
    <t>Пасешнюк Олена Михайлівна</t>
  </si>
  <si>
    <t>PFG8_pr_2_101</t>
  </si>
  <si>
    <t>Патраш Любов Анатоліївна</t>
  </si>
  <si>
    <t>PFG8_pr_2_102</t>
  </si>
  <si>
    <t>Петренко Наталія Сергіївна</t>
  </si>
  <si>
    <t>PFG8_pr_2_103</t>
  </si>
  <si>
    <t>Петрів Ірина Богданівна</t>
  </si>
  <si>
    <t>PFG8_pr_2_104</t>
  </si>
  <si>
    <t>Пісарєва Наталія Петрівна</t>
  </si>
  <si>
    <t>PFG8_pr_2_105</t>
  </si>
  <si>
    <t>Погорелова Анастасія Василівна</t>
  </si>
  <si>
    <t>PFG8_pr_2_106</t>
  </si>
  <si>
    <t>Пожога Валентина Леонівна</t>
  </si>
  <si>
    <t>PFG8_pr_2_107</t>
  </si>
  <si>
    <t>Поліщук Іван Степанович</t>
  </si>
  <si>
    <t>PFG8_pr_2_108</t>
  </si>
  <si>
    <t>Полякова Олена Сергіївна</t>
  </si>
  <si>
    <t>PFG8_pr_2_109</t>
  </si>
  <si>
    <t>Попова Юлія Олександрівна</t>
  </si>
  <si>
    <t>PFG8_pr_2_110</t>
  </si>
  <si>
    <t>Попович Ольга Миколаївна</t>
  </si>
  <si>
    <t>PFG8_pr_2_111</t>
  </si>
  <si>
    <t>Проценко Тетяна Леонідівна</t>
  </si>
  <si>
    <t>PFG8_pr_2_112</t>
  </si>
  <si>
    <t>Пукас Тетяна Юріївна</t>
  </si>
  <si>
    <t>PFG8_pr_2_113</t>
  </si>
  <si>
    <t>Пуля Михайло Костянтинович</t>
  </si>
  <si>
    <t>PFG8_pr_2_114</t>
  </si>
  <si>
    <t>Рева Наталія Іванівна</t>
  </si>
  <si>
    <t>PFG8_pr_2_115</t>
  </si>
  <si>
    <t>Рикова Ольга Сергіївна</t>
  </si>
  <si>
    <t>PFG8_pr_2_116</t>
  </si>
  <si>
    <t>Романенко Ірина Леонідівна</t>
  </si>
  <si>
    <t>PFG8_pr_2_117</t>
  </si>
  <si>
    <t>Романенко Ірина Олексіївна</t>
  </si>
  <si>
    <t>PFG8_pr_2_118</t>
  </si>
  <si>
    <t>Руденко Анастасія Валентинівна</t>
  </si>
  <si>
    <t>PFG8_pr_2_119</t>
  </si>
  <si>
    <t>Рудоман Ольга Іванівна</t>
  </si>
  <si>
    <t>PFG8_pr_2_120</t>
  </si>
  <si>
    <t>Савіцька Надія Петрівна</t>
  </si>
  <si>
    <t>PFG8_pr_2_121</t>
  </si>
  <si>
    <t>Савченко Вікторія Миколаївна</t>
  </si>
  <si>
    <t>PFG8_pr_2_122</t>
  </si>
  <si>
    <t>Савченко Владлена Миколаївна</t>
  </si>
  <si>
    <t>PFG8_pr_2_123</t>
  </si>
  <si>
    <t>Садовін Андрій Миколайович</t>
  </si>
  <si>
    <t>PFG8_pr_2_124</t>
  </si>
  <si>
    <t>Сахневич Людмила Миколаївна</t>
  </si>
  <si>
    <t>PFG8_pr_2_125</t>
  </si>
  <si>
    <t>Семенюк Олександр Петрович</t>
  </si>
  <si>
    <t>PFG8_pr_2_126</t>
  </si>
  <si>
    <t>Семчук Інна Василівна</t>
  </si>
  <si>
    <t>PFG8_pr_2_127</t>
  </si>
  <si>
    <t>Серафим Леся Григорівна</t>
  </si>
  <si>
    <t>PFG8_pr_2_128</t>
  </si>
  <si>
    <t>Силантьєва Олена Миколаївна</t>
  </si>
  <si>
    <t>PFG8_pr_2_129</t>
  </si>
  <si>
    <t>Синицька Катерина Іванівна</t>
  </si>
  <si>
    <t>PFG8_pr_2_130</t>
  </si>
  <si>
    <t>Скалій Оксана Анатоліївна</t>
  </si>
  <si>
    <t>PFG8_pr_2_131</t>
  </si>
  <si>
    <t>Скок Ілонна Іванівна</t>
  </si>
  <si>
    <t>PFG8_pr_2_132</t>
  </si>
  <si>
    <t>Соколан Юлія</t>
  </si>
  <si>
    <t>PFG8_pr_2_133</t>
  </si>
  <si>
    <t>Соломіна Ніна Романівна</t>
  </si>
  <si>
    <t>PFG8_pr_2_134</t>
  </si>
  <si>
    <t>Степаненко Людмила Анатоліївна</t>
  </si>
  <si>
    <t>PFG8_pr_2_135</t>
  </si>
  <si>
    <t>Стеценко Михайло Петрович</t>
  </si>
  <si>
    <t>PFG8_pr_2_136</t>
  </si>
  <si>
    <t>Строка Олена Віталіївна</t>
  </si>
  <si>
    <t>PFG8_pr_2_137</t>
  </si>
  <si>
    <t>Ступчук Світлана Миколаївна</t>
  </si>
  <si>
    <t>PFG8_pr_2_138</t>
  </si>
  <si>
    <t>Суботіна Ольга Сергіївна</t>
  </si>
  <si>
    <t>PFG8_pr_2_139</t>
  </si>
  <si>
    <t>Сухоруков Юрій Олексійович</t>
  </si>
  <si>
    <t>PFG8_pr_2_140</t>
  </si>
  <si>
    <t>Сушинський Юрій Миколайович</t>
  </si>
  <si>
    <t>PFG8_pr_2_141</t>
  </si>
  <si>
    <t>Тарасюк Валентина Василівна</t>
  </si>
  <si>
    <t>PFG8_pr_2_142</t>
  </si>
  <si>
    <t>Тверітінова Тетяна Вікторівна</t>
  </si>
  <si>
    <t>PFG8_pr_2_143</t>
  </si>
  <si>
    <t>Тістечок Оксана Іванівна</t>
  </si>
  <si>
    <t>PFG8_pr_2_144</t>
  </si>
  <si>
    <t>Ткач Андрій Анатолійович</t>
  </si>
  <si>
    <t>PFG8_pr_2_145</t>
  </si>
  <si>
    <t>Ткаченко Наталія Сергіівна</t>
  </si>
  <si>
    <t>PFG8_pr_2_146</t>
  </si>
  <si>
    <t>Тофан Ірина Петрівна</t>
  </si>
  <si>
    <t>PFG8_pr_2_147</t>
  </si>
  <si>
    <t>Труш Марта Андріївна</t>
  </si>
  <si>
    <t>PFG8_pr_2_148</t>
  </si>
  <si>
    <t>Удовиченко Наталія Григорівна</t>
  </si>
  <si>
    <t>PFG8_pr_2_149</t>
  </si>
  <si>
    <t>Устименко Наталія Петрівна</t>
  </si>
  <si>
    <t>PFG8_pr_2_150</t>
  </si>
  <si>
    <t>Фоміцька Людмила Вікторівна</t>
  </si>
  <si>
    <t>PFG8_pr_2_151</t>
  </si>
  <si>
    <t>Хомік Ірина Олегівна</t>
  </si>
  <si>
    <t>PFG8_pr_2_152</t>
  </si>
  <si>
    <t>Христюк Ія Григорівна</t>
  </si>
  <si>
    <t>PFG8_pr_2_153</t>
  </si>
  <si>
    <t>Цимбала Світлана Миколаївна</t>
  </si>
  <si>
    <t>PFG8_pr_2_154</t>
  </si>
  <si>
    <t>Ціпріс Наталія Леонідівна</t>
  </si>
  <si>
    <t>PFG8_pr_2_155</t>
  </si>
  <si>
    <t>Чернявська Тетяна Василівна</t>
  </si>
  <si>
    <t>PFG8_pr_2_156</t>
  </si>
  <si>
    <t>Чирва Валентина Василівна</t>
  </si>
  <si>
    <t>PFG8_pr_2_157</t>
  </si>
  <si>
    <t>Чолак Тетяна Федорівна</t>
  </si>
  <si>
    <t>PFG8_pr_2_158</t>
  </si>
  <si>
    <t>Чумак Микола Олександрович</t>
  </si>
  <si>
    <t>PFG8_pr_2_159</t>
  </si>
  <si>
    <t>Шабатура Сніжана Яківна</t>
  </si>
  <si>
    <t>PFG8_pr_2_160</t>
  </si>
  <si>
    <t>Швайка Наталя Петрівна</t>
  </si>
  <si>
    <t>PFG8_pr_2_161</t>
  </si>
  <si>
    <t>Шевчук Віра Михайлівна</t>
  </si>
  <si>
    <t>PFG8_pr_2_162</t>
  </si>
  <si>
    <t>Шиба Світлана Анатоліївна</t>
  </si>
  <si>
    <t>PFG8_pr_2_163</t>
  </si>
  <si>
    <t>Шинкарук Майя Павлівна</t>
  </si>
  <si>
    <t>PFG8_pr_2_164</t>
  </si>
  <si>
    <t>Шпильова Світлана Павлівна</t>
  </si>
  <si>
    <t>PFG8_pr_2_165</t>
  </si>
  <si>
    <t>Яковлєва Тетяна Геннадіївна</t>
  </si>
  <si>
    <t>PFG8_pr_2_166</t>
  </si>
  <si>
    <t>Якубчак Андрій Олександрович</t>
  </si>
  <si>
    <t>PFG8_pr_2_167</t>
  </si>
  <si>
    <t>Яланжи Ольга Леонідівна</t>
  </si>
  <si>
    <t>PFG8_pr_2_168</t>
  </si>
  <si>
    <t>12 серпня 2025 р.</t>
  </si>
  <si>
    <t>Правдивцев Павло Анатолійович</t>
  </si>
  <si>
    <t>Мелянчук Зінаїда Миколаївна</t>
  </si>
  <si>
    <t>PFG8_pr_2_169</t>
  </si>
  <si>
    <t>29 серпня 2025 р.</t>
  </si>
  <si>
    <t>Бідник Аліна Юріївна</t>
  </si>
  <si>
    <t>PFG8_pr_2_170</t>
  </si>
  <si>
    <t>8 вересня 2025 р.</t>
  </si>
  <si>
    <t>Сідляк Марія Ярославівна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</si>
</sst>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</font>
    <font>
      <b/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Звичайни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talan.bank.gov.ua/get-user-certificate/cFnUgLFnTB8RYTRiO-67" TargetMode="External"/><Relationship Id="rId21" Type="http://schemas.openxmlformats.org/officeDocument/2006/relationships/hyperlink" Target="https://talan.bank.gov.ua/get-user-certificate/cFnUgDfNKfvPBnTEVvm2" TargetMode="External"/><Relationship Id="rId42" Type="http://schemas.openxmlformats.org/officeDocument/2006/relationships/hyperlink" Target="https://talan.bank.gov.ua/get-user-certificate/cFnUgg_vOHoVFkFx6pe_" TargetMode="External"/><Relationship Id="rId63" Type="http://schemas.openxmlformats.org/officeDocument/2006/relationships/hyperlink" Target="https://talan.bank.gov.ua/get-user-certificate/cFnUgrwUpyjVZwEVEKLA" TargetMode="External"/><Relationship Id="rId84" Type="http://schemas.openxmlformats.org/officeDocument/2006/relationships/hyperlink" Target="https://talan.bank.gov.ua/get-user-certificate/cFnUgc4cjXCiuU_MoxxU" TargetMode="External"/><Relationship Id="rId138" Type="http://schemas.openxmlformats.org/officeDocument/2006/relationships/hyperlink" Target="https://talan.bank.gov.ua/get-user-certificate/cFnUg4-eZzflApL5UOJo" TargetMode="External"/><Relationship Id="rId159" Type="http://schemas.openxmlformats.org/officeDocument/2006/relationships/hyperlink" Target="https://talan.bank.gov.ua/get-user-certificate/cFnUgyJkZx29Bsw_KwsU" TargetMode="External"/><Relationship Id="rId170" Type="http://schemas.openxmlformats.org/officeDocument/2006/relationships/hyperlink" Target="https://talan.bank.gov.ua/get-user-certificate/_SHekLIIHfb46Et5AC-z" TargetMode="External"/><Relationship Id="rId107" Type="http://schemas.openxmlformats.org/officeDocument/2006/relationships/hyperlink" Target="https://talan.bank.gov.ua/get-user-certificate/cFnUgMwckl4xRlnsculp" TargetMode="External"/><Relationship Id="rId11" Type="http://schemas.openxmlformats.org/officeDocument/2006/relationships/hyperlink" Target="https://talan.bank.gov.ua/get-user-certificate/cFnUgZOAMe_7XvDF92Hv" TargetMode="External"/><Relationship Id="rId32" Type="http://schemas.openxmlformats.org/officeDocument/2006/relationships/hyperlink" Target="https://talan.bank.gov.ua/get-user-certificate/cFnUgVwU03Se4LrsL6_l" TargetMode="External"/><Relationship Id="rId53" Type="http://schemas.openxmlformats.org/officeDocument/2006/relationships/hyperlink" Target="https://talan.bank.gov.ua/get-user-certificate/cFnUgt37GmX21Vu4w51J" TargetMode="External"/><Relationship Id="rId74" Type="http://schemas.openxmlformats.org/officeDocument/2006/relationships/hyperlink" Target="https://talan.bank.gov.ua/get-user-certificate/cFnUgAEY_wiuT2YFMTC9" TargetMode="External"/><Relationship Id="rId128" Type="http://schemas.openxmlformats.org/officeDocument/2006/relationships/hyperlink" Target="https://talan.bank.gov.ua/get-user-certificate/cFnUgr0KXOQH04EKi73H" TargetMode="External"/><Relationship Id="rId149" Type="http://schemas.openxmlformats.org/officeDocument/2006/relationships/hyperlink" Target="https://talan.bank.gov.ua/get-user-certificate/cFnUgnG5a2eVezjVzTy5" TargetMode="External"/><Relationship Id="rId5" Type="http://schemas.openxmlformats.org/officeDocument/2006/relationships/hyperlink" Target="https://talan.bank.gov.ua/get-user-certificate/cFnUgS3-gtrKr3oPqpRv" TargetMode="External"/><Relationship Id="rId95" Type="http://schemas.openxmlformats.org/officeDocument/2006/relationships/hyperlink" Target="https://talan.bank.gov.ua/get-user-certificate/cFnUgsmFrmCcLEH_zWZ3" TargetMode="External"/><Relationship Id="rId160" Type="http://schemas.openxmlformats.org/officeDocument/2006/relationships/hyperlink" Target="https://talan.bank.gov.ua/get-user-certificate/cFnUgTJ99VXgEtOu5ZAb" TargetMode="External"/><Relationship Id="rId22" Type="http://schemas.openxmlformats.org/officeDocument/2006/relationships/hyperlink" Target="https://talan.bank.gov.ua/get-user-certificate/cFnUgMJoIhFTTL1txWIf" TargetMode="External"/><Relationship Id="rId43" Type="http://schemas.openxmlformats.org/officeDocument/2006/relationships/hyperlink" Target="https://talan.bank.gov.ua/get-user-certificate/cFnUgyDy7SoWBCh-HCgF" TargetMode="External"/><Relationship Id="rId64" Type="http://schemas.openxmlformats.org/officeDocument/2006/relationships/hyperlink" Target="https://talan.bank.gov.ua/get-user-certificate/cFnUg3Oy9Tn4Vasa8Edl" TargetMode="External"/><Relationship Id="rId118" Type="http://schemas.openxmlformats.org/officeDocument/2006/relationships/hyperlink" Target="https://talan.bank.gov.ua/get-user-certificate/cFnUg_BSe_-1H-RqUS1E" TargetMode="External"/><Relationship Id="rId139" Type="http://schemas.openxmlformats.org/officeDocument/2006/relationships/hyperlink" Target="https://talan.bank.gov.ua/get-user-certificate/cFnUg-FnU5Y2kLOTMaFa" TargetMode="External"/><Relationship Id="rId85" Type="http://schemas.openxmlformats.org/officeDocument/2006/relationships/hyperlink" Target="https://talan.bank.gov.ua/get-user-certificate/cFnUg4D9YgSA2gtpGX9w" TargetMode="External"/><Relationship Id="rId150" Type="http://schemas.openxmlformats.org/officeDocument/2006/relationships/hyperlink" Target="https://talan.bank.gov.ua/get-user-certificate/cFnUgD-lVmhZR8zo7ivn" TargetMode="External"/><Relationship Id="rId12" Type="http://schemas.openxmlformats.org/officeDocument/2006/relationships/hyperlink" Target="https://talan.bank.gov.ua/get-user-certificate/cFnUgwq95EwPXe7NNKgq" TargetMode="External"/><Relationship Id="rId33" Type="http://schemas.openxmlformats.org/officeDocument/2006/relationships/hyperlink" Target="https://talan.bank.gov.ua/get-user-certificate/cFnUgXlxO1q3ss8OgOI3" TargetMode="External"/><Relationship Id="rId108" Type="http://schemas.openxmlformats.org/officeDocument/2006/relationships/hyperlink" Target="https://talan.bank.gov.ua/get-user-certificate/cFnUglTDYzn3NtuDjwcX" TargetMode="External"/><Relationship Id="rId129" Type="http://schemas.openxmlformats.org/officeDocument/2006/relationships/hyperlink" Target="https://talan.bank.gov.ua/get-user-certificate/cFnUg5SBL1h4wnpjfLNG" TargetMode="External"/><Relationship Id="rId54" Type="http://schemas.openxmlformats.org/officeDocument/2006/relationships/hyperlink" Target="https://talan.bank.gov.ua/get-user-certificate/cFnUg97X2kNko-h_75FO" TargetMode="External"/><Relationship Id="rId70" Type="http://schemas.openxmlformats.org/officeDocument/2006/relationships/hyperlink" Target="https://talan.bank.gov.ua/get-user-certificate/cFnUgwWg3YwHjDvmYC8g" TargetMode="External"/><Relationship Id="rId75" Type="http://schemas.openxmlformats.org/officeDocument/2006/relationships/hyperlink" Target="https://talan.bank.gov.ua/get-user-certificate/cFnUgx-SqZFw-4_3zkXk" TargetMode="External"/><Relationship Id="rId91" Type="http://schemas.openxmlformats.org/officeDocument/2006/relationships/hyperlink" Target="https://talan.bank.gov.ua/get-user-certificate/cFnUgQIl_cHvU-GYmSeY" TargetMode="External"/><Relationship Id="rId96" Type="http://schemas.openxmlformats.org/officeDocument/2006/relationships/hyperlink" Target="https://talan.bank.gov.ua/get-user-certificate/cFnUg1nsSAwY5kumQaOC" TargetMode="External"/><Relationship Id="rId140" Type="http://schemas.openxmlformats.org/officeDocument/2006/relationships/hyperlink" Target="https://talan.bank.gov.ua/get-user-certificate/cFnUg-_G-IXzNR24QX8R" TargetMode="External"/><Relationship Id="rId145" Type="http://schemas.openxmlformats.org/officeDocument/2006/relationships/hyperlink" Target="https://talan.bank.gov.ua/get-user-certificate/cFnUgaCFYoOXPwSNIdIU" TargetMode="External"/><Relationship Id="rId161" Type="http://schemas.openxmlformats.org/officeDocument/2006/relationships/hyperlink" Target="https://talan.bank.gov.ua/get-user-certificate/cFnUg72pAJHvS7DNvN13" TargetMode="External"/><Relationship Id="rId166" Type="http://schemas.openxmlformats.org/officeDocument/2006/relationships/hyperlink" Target="https://talan.bank.gov.ua/get-user-certificate/cFnUgAzFS-wzvxnrxRkC" TargetMode="External"/><Relationship Id="rId1" Type="http://schemas.openxmlformats.org/officeDocument/2006/relationships/hyperlink" Target="https://talan.bank.gov.ua/get-user-certificate/cFnUg6bB0C3xO7FJSOy9" TargetMode="External"/><Relationship Id="rId6" Type="http://schemas.openxmlformats.org/officeDocument/2006/relationships/hyperlink" Target="https://talan.bank.gov.ua/get-user-certificate/cFnUgzmg4xxqils5wiYD" TargetMode="External"/><Relationship Id="rId23" Type="http://schemas.openxmlformats.org/officeDocument/2006/relationships/hyperlink" Target="https://talan.bank.gov.ua/get-user-certificate/cFnUg9ZQ67SU_cGrhc1c" TargetMode="External"/><Relationship Id="rId28" Type="http://schemas.openxmlformats.org/officeDocument/2006/relationships/hyperlink" Target="https://talan.bank.gov.ua/get-user-certificate/cFnUgukmCP7vFmGIa278" TargetMode="External"/><Relationship Id="rId49" Type="http://schemas.openxmlformats.org/officeDocument/2006/relationships/hyperlink" Target="https://talan.bank.gov.ua/get-user-certificate/cFnUgftc1ifpOOAZ-BSx" TargetMode="External"/><Relationship Id="rId114" Type="http://schemas.openxmlformats.org/officeDocument/2006/relationships/hyperlink" Target="https://talan.bank.gov.ua/get-user-certificate/cFnUgkvZpZh1vELqjpNU" TargetMode="External"/><Relationship Id="rId119" Type="http://schemas.openxmlformats.org/officeDocument/2006/relationships/hyperlink" Target="https://talan.bank.gov.ua/get-user-certificate/cFnUg9z0uNAXqVKmEaRo" TargetMode="External"/><Relationship Id="rId44" Type="http://schemas.openxmlformats.org/officeDocument/2006/relationships/hyperlink" Target="https://talan.bank.gov.ua/get-user-certificate/cFnUgOm7UN4PrRGPCrfw" TargetMode="External"/><Relationship Id="rId60" Type="http://schemas.openxmlformats.org/officeDocument/2006/relationships/hyperlink" Target="https://talan.bank.gov.ua/get-user-certificate/cFnUgBOXGOdBLO4vTOmj" TargetMode="External"/><Relationship Id="rId65" Type="http://schemas.openxmlformats.org/officeDocument/2006/relationships/hyperlink" Target="https://talan.bank.gov.ua/get-user-certificate/cFnUg3-LD1Jg3vN_oGm3" TargetMode="External"/><Relationship Id="rId81" Type="http://schemas.openxmlformats.org/officeDocument/2006/relationships/hyperlink" Target="https://talan.bank.gov.ua/get-user-certificate/cFnUgQySdgcUfl2vOBXb" TargetMode="External"/><Relationship Id="rId86" Type="http://schemas.openxmlformats.org/officeDocument/2006/relationships/hyperlink" Target="https://talan.bank.gov.ua/get-user-certificate/cFnUgo50LexJ3ve_K8HQ" TargetMode="External"/><Relationship Id="rId130" Type="http://schemas.openxmlformats.org/officeDocument/2006/relationships/hyperlink" Target="https://talan.bank.gov.ua/get-user-certificate/cFnUgQS6VsuZfAV-XLmG" TargetMode="External"/><Relationship Id="rId135" Type="http://schemas.openxmlformats.org/officeDocument/2006/relationships/hyperlink" Target="https://talan.bank.gov.ua/get-user-certificate/cFnUg63IgA6vJt1E3KBE" TargetMode="External"/><Relationship Id="rId151" Type="http://schemas.openxmlformats.org/officeDocument/2006/relationships/hyperlink" Target="https://talan.bank.gov.ua/get-user-certificate/cFnUgVZX4MNu-dAGient" TargetMode="External"/><Relationship Id="rId156" Type="http://schemas.openxmlformats.org/officeDocument/2006/relationships/hyperlink" Target="https://talan.bank.gov.ua/get-user-certificate/cFnUgjchfzK-RD3xZX_P" TargetMode="External"/><Relationship Id="rId13" Type="http://schemas.openxmlformats.org/officeDocument/2006/relationships/hyperlink" Target="https://talan.bank.gov.ua/get-user-certificate/cFnUgEVnnUD1ugEVe2Oo" TargetMode="External"/><Relationship Id="rId18" Type="http://schemas.openxmlformats.org/officeDocument/2006/relationships/hyperlink" Target="https://talan.bank.gov.ua/get-user-certificate/cFnUgrxkzSKdaLsMyq0f" TargetMode="External"/><Relationship Id="rId39" Type="http://schemas.openxmlformats.org/officeDocument/2006/relationships/hyperlink" Target="https://talan.bank.gov.ua/get-user-certificate/cFnUgnq5msRD5OnoIekE" TargetMode="External"/><Relationship Id="rId109" Type="http://schemas.openxmlformats.org/officeDocument/2006/relationships/hyperlink" Target="https://talan.bank.gov.ua/get-user-certificate/cFnUgLAZckG9cN_fhjBw" TargetMode="External"/><Relationship Id="rId34" Type="http://schemas.openxmlformats.org/officeDocument/2006/relationships/hyperlink" Target="https://talan.bank.gov.ua/get-user-certificate/cFnUgYrXYFK5AFLRV3Nc" TargetMode="External"/><Relationship Id="rId50" Type="http://schemas.openxmlformats.org/officeDocument/2006/relationships/hyperlink" Target="https://talan.bank.gov.ua/get-user-certificate/cFnUgmTv7YPMyrW2RW8u" TargetMode="External"/><Relationship Id="rId55" Type="http://schemas.openxmlformats.org/officeDocument/2006/relationships/hyperlink" Target="https://talan.bank.gov.ua/get-user-certificate/cFnUgwPCC17bAUlav9a6" TargetMode="External"/><Relationship Id="rId76" Type="http://schemas.openxmlformats.org/officeDocument/2006/relationships/hyperlink" Target="https://talan.bank.gov.ua/get-user-certificate/cFnUglK5YIV8TfkKeyym" TargetMode="External"/><Relationship Id="rId97" Type="http://schemas.openxmlformats.org/officeDocument/2006/relationships/hyperlink" Target="https://talan.bank.gov.ua/get-user-certificate/cFnUgb30TO_WrcrFjsOq" TargetMode="External"/><Relationship Id="rId104" Type="http://schemas.openxmlformats.org/officeDocument/2006/relationships/hyperlink" Target="https://talan.bank.gov.ua/get-user-certificate/cFnUgYw1dZA5zFkblJP0" TargetMode="External"/><Relationship Id="rId120" Type="http://schemas.openxmlformats.org/officeDocument/2006/relationships/hyperlink" Target="https://talan.bank.gov.ua/get-user-certificate/cFnUgchSKdhsagowGX5V" TargetMode="External"/><Relationship Id="rId125" Type="http://schemas.openxmlformats.org/officeDocument/2006/relationships/hyperlink" Target="https://talan.bank.gov.ua/get-user-certificate/cFnUgqryL9YnxqHEAHqi" TargetMode="External"/><Relationship Id="rId141" Type="http://schemas.openxmlformats.org/officeDocument/2006/relationships/hyperlink" Target="https://talan.bank.gov.ua/get-user-certificate/cFnUgEcmq48xWl4LvASo" TargetMode="External"/><Relationship Id="rId146" Type="http://schemas.openxmlformats.org/officeDocument/2006/relationships/hyperlink" Target="https://talan.bank.gov.ua/get-user-certificate/cFnUgqvk0C1E0w-iB2n0" TargetMode="External"/><Relationship Id="rId167" Type="http://schemas.openxmlformats.org/officeDocument/2006/relationships/hyperlink" Target="https://talan.bank.gov.ua/get-user-certificate/oPstxwhRlH_i74U-kPtk" TargetMode="External"/><Relationship Id="rId7" Type="http://schemas.openxmlformats.org/officeDocument/2006/relationships/hyperlink" Target="https://talan.bank.gov.ua/get-user-certificate/cFnUg3XiQrWKwD-UHc--" TargetMode="External"/><Relationship Id="rId71" Type="http://schemas.openxmlformats.org/officeDocument/2006/relationships/hyperlink" Target="https://talan.bank.gov.ua/get-user-certificate/cFnUgYPT2sIrN8szB9Xs" TargetMode="External"/><Relationship Id="rId92" Type="http://schemas.openxmlformats.org/officeDocument/2006/relationships/hyperlink" Target="https://talan.bank.gov.ua/get-user-certificate/cFnUgAjwiy_j_q1scdi4" TargetMode="External"/><Relationship Id="rId162" Type="http://schemas.openxmlformats.org/officeDocument/2006/relationships/hyperlink" Target="https://talan.bank.gov.ua/get-user-certificate/cFnUgCPhDOS5WN3SBK9B" TargetMode="External"/><Relationship Id="rId2" Type="http://schemas.openxmlformats.org/officeDocument/2006/relationships/hyperlink" Target="https://talan.bank.gov.ua/get-user-certificate/cFnUgmR22Udb8NIXfu7J" TargetMode="External"/><Relationship Id="rId29" Type="http://schemas.openxmlformats.org/officeDocument/2006/relationships/hyperlink" Target="https://talan.bank.gov.ua/get-user-certificate/cFnUgiQLTgFfkS8l3RuS" TargetMode="External"/><Relationship Id="rId24" Type="http://schemas.openxmlformats.org/officeDocument/2006/relationships/hyperlink" Target="https://talan.bank.gov.ua/get-user-certificate/cFnUgqqhSpBPoM8u_tkM" TargetMode="External"/><Relationship Id="rId40" Type="http://schemas.openxmlformats.org/officeDocument/2006/relationships/hyperlink" Target="https://talan.bank.gov.ua/get-user-certificate/cFnUgoEMFWMr0O6o2qIv" TargetMode="External"/><Relationship Id="rId45" Type="http://schemas.openxmlformats.org/officeDocument/2006/relationships/hyperlink" Target="https://talan.bank.gov.ua/get-user-certificate/cFnUgsMrIHFFHh-sPiZV" TargetMode="External"/><Relationship Id="rId66" Type="http://schemas.openxmlformats.org/officeDocument/2006/relationships/hyperlink" Target="https://talan.bank.gov.ua/get-user-certificate/cFnUgG8vmQCpCA7PEdwQ" TargetMode="External"/><Relationship Id="rId87" Type="http://schemas.openxmlformats.org/officeDocument/2006/relationships/hyperlink" Target="https://talan.bank.gov.ua/get-user-certificate/cFnUgbQKfcyvnVXzi4Fz" TargetMode="External"/><Relationship Id="rId110" Type="http://schemas.openxmlformats.org/officeDocument/2006/relationships/hyperlink" Target="https://talan.bank.gov.ua/get-user-certificate/cFnUgXtqbb8l6xSFyWuV" TargetMode="External"/><Relationship Id="rId115" Type="http://schemas.openxmlformats.org/officeDocument/2006/relationships/hyperlink" Target="https://talan.bank.gov.ua/get-user-certificate/cFnUgppugVFJbAy1Oxc4" TargetMode="External"/><Relationship Id="rId131" Type="http://schemas.openxmlformats.org/officeDocument/2006/relationships/hyperlink" Target="https://talan.bank.gov.ua/get-user-certificate/cFnUgurWfWB1VQ6Hm5jt" TargetMode="External"/><Relationship Id="rId136" Type="http://schemas.openxmlformats.org/officeDocument/2006/relationships/hyperlink" Target="https://talan.bank.gov.ua/get-user-certificate/cFnUgEqP1tW-XFCjRNPI" TargetMode="External"/><Relationship Id="rId157" Type="http://schemas.openxmlformats.org/officeDocument/2006/relationships/hyperlink" Target="https://talan.bank.gov.ua/get-user-certificate/cFnUgXi7L29sOyHzb6qU" TargetMode="External"/><Relationship Id="rId61" Type="http://schemas.openxmlformats.org/officeDocument/2006/relationships/hyperlink" Target="https://talan.bank.gov.ua/get-user-certificate/cFnUgaVEfUZHiOP_cd9Q" TargetMode="External"/><Relationship Id="rId82" Type="http://schemas.openxmlformats.org/officeDocument/2006/relationships/hyperlink" Target="https://talan.bank.gov.ua/get-user-certificate/cFnUgqHJien3J51MhB8d" TargetMode="External"/><Relationship Id="rId152" Type="http://schemas.openxmlformats.org/officeDocument/2006/relationships/hyperlink" Target="https://talan.bank.gov.ua/get-user-certificate/cFnUgUg0cPCxNWT7VUDd" TargetMode="External"/><Relationship Id="rId19" Type="http://schemas.openxmlformats.org/officeDocument/2006/relationships/hyperlink" Target="https://talan.bank.gov.ua/get-user-certificate/cFnUgBaWync-Gl09T8zg" TargetMode="External"/><Relationship Id="rId14" Type="http://schemas.openxmlformats.org/officeDocument/2006/relationships/hyperlink" Target="https://talan.bank.gov.ua/get-user-certificate/cFnUgmR-85OgNLU6Msby" TargetMode="External"/><Relationship Id="rId30" Type="http://schemas.openxmlformats.org/officeDocument/2006/relationships/hyperlink" Target="https://talan.bank.gov.ua/get-user-certificate/cFnUg00G__CC7sQnA4Lr" TargetMode="External"/><Relationship Id="rId35" Type="http://schemas.openxmlformats.org/officeDocument/2006/relationships/hyperlink" Target="https://talan.bank.gov.ua/get-user-certificate/cFnUgDrFkQSWlq6nbR-i" TargetMode="External"/><Relationship Id="rId56" Type="http://schemas.openxmlformats.org/officeDocument/2006/relationships/hyperlink" Target="https://talan.bank.gov.ua/get-user-certificate/cFnUgM9G370q1DmtzE4q" TargetMode="External"/><Relationship Id="rId77" Type="http://schemas.openxmlformats.org/officeDocument/2006/relationships/hyperlink" Target="https://talan.bank.gov.ua/get-user-certificate/cFnUgt7QRDuHN6v1C02-" TargetMode="External"/><Relationship Id="rId100" Type="http://schemas.openxmlformats.org/officeDocument/2006/relationships/hyperlink" Target="https://talan.bank.gov.ua/get-user-certificate/cFnUgjmpSTZyU3lQqmLT" TargetMode="External"/><Relationship Id="rId105" Type="http://schemas.openxmlformats.org/officeDocument/2006/relationships/hyperlink" Target="https://talan.bank.gov.ua/get-user-certificate/cFnUgzBEtf2RT_KwwXgN" TargetMode="External"/><Relationship Id="rId126" Type="http://schemas.openxmlformats.org/officeDocument/2006/relationships/hyperlink" Target="https://talan.bank.gov.ua/get-user-certificate/cFnUgD70bhQyz29LmvVg" TargetMode="External"/><Relationship Id="rId147" Type="http://schemas.openxmlformats.org/officeDocument/2006/relationships/hyperlink" Target="https://talan.bank.gov.ua/get-user-certificate/cFnUgD2NadUT_gWXypR9" TargetMode="External"/><Relationship Id="rId168" Type="http://schemas.openxmlformats.org/officeDocument/2006/relationships/hyperlink" Target="https://talan.bank.gov.ua/get-user-certificate/pvzg934Vp-XBRWVVys-D" TargetMode="External"/><Relationship Id="rId8" Type="http://schemas.openxmlformats.org/officeDocument/2006/relationships/hyperlink" Target="https://talan.bank.gov.ua/get-user-certificate/cFnUgLmhpyX93VtvoZhl" TargetMode="External"/><Relationship Id="rId51" Type="http://schemas.openxmlformats.org/officeDocument/2006/relationships/hyperlink" Target="https://talan.bank.gov.ua/get-user-certificate/cFnUg1xTCn_t1RSj01fh" TargetMode="External"/><Relationship Id="rId72" Type="http://schemas.openxmlformats.org/officeDocument/2006/relationships/hyperlink" Target="https://talan.bank.gov.ua/get-user-certificate/cFnUgA-66WoR5U_w0I8Y" TargetMode="External"/><Relationship Id="rId93" Type="http://schemas.openxmlformats.org/officeDocument/2006/relationships/hyperlink" Target="https://talan.bank.gov.ua/get-user-certificate/cFnUgjyj21YYTEvwID1s" TargetMode="External"/><Relationship Id="rId98" Type="http://schemas.openxmlformats.org/officeDocument/2006/relationships/hyperlink" Target="https://talan.bank.gov.ua/get-user-certificate/cFnUgEQXHzbRtvFGKLtq" TargetMode="External"/><Relationship Id="rId121" Type="http://schemas.openxmlformats.org/officeDocument/2006/relationships/hyperlink" Target="https://talan.bank.gov.ua/get-user-certificate/cFnUgMnpa8oycLnDfAbj" TargetMode="External"/><Relationship Id="rId142" Type="http://schemas.openxmlformats.org/officeDocument/2006/relationships/hyperlink" Target="https://talan.bank.gov.ua/get-user-certificate/cFnUgUCP-nOV7x0i_VMM" TargetMode="External"/><Relationship Id="rId163" Type="http://schemas.openxmlformats.org/officeDocument/2006/relationships/hyperlink" Target="https://talan.bank.gov.ua/get-user-certificate/cFnUgFKdlA0d6ERSuX0g" TargetMode="External"/><Relationship Id="rId3" Type="http://schemas.openxmlformats.org/officeDocument/2006/relationships/hyperlink" Target="https://talan.bank.gov.ua/get-user-certificate/cFnUg5pHKbZdAr9emz4c" TargetMode="External"/><Relationship Id="rId25" Type="http://schemas.openxmlformats.org/officeDocument/2006/relationships/hyperlink" Target="https://talan.bank.gov.ua/get-user-certificate/cFnUgGftRpw96BzmHZJJ" TargetMode="External"/><Relationship Id="rId46" Type="http://schemas.openxmlformats.org/officeDocument/2006/relationships/hyperlink" Target="https://talan.bank.gov.ua/get-user-certificate/cFnUgShNlgTPYg57vMi4" TargetMode="External"/><Relationship Id="rId67" Type="http://schemas.openxmlformats.org/officeDocument/2006/relationships/hyperlink" Target="https://talan.bank.gov.ua/get-user-certificate/cFnUgt5P4icQDotGSqyy" TargetMode="External"/><Relationship Id="rId116" Type="http://schemas.openxmlformats.org/officeDocument/2006/relationships/hyperlink" Target="https://talan.bank.gov.ua/get-user-certificate/cFnUgyxt84u_VqUbb7Wn" TargetMode="External"/><Relationship Id="rId137" Type="http://schemas.openxmlformats.org/officeDocument/2006/relationships/hyperlink" Target="https://talan.bank.gov.ua/get-user-certificate/cFnUguvRxj7tC9-zRS64" TargetMode="External"/><Relationship Id="rId158" Type="http://schemas.openxmlformats.org/officeDocument/2006/relationships/hyperlink" Target="https://talan.bank.gov.ua/get-user-certificate/cFnUgwEMfW4ALJNzDU6-" TargetMode="External"/><Relationship Id="rId20" Type="http://schemas.openxmlformats.org/officeDocument/2006/relationships/hyperlink" Target="https://talan.bank.gov.ua/get-user-certificate/cFnUgGfW1BuYy8lxcDGr" TargetMode="External"/><Relationship Id="rId41" Type="http://schemas.openxmlformats.org/officeDocument/2006/relationships/hyperlink" Target="https://talan.bank.gov.ua/get-user-certificate/cFnUgV4h2HnpE91jWvB1" TargetMode="External"/><Relationship Id="rId62" Type="http://schemas.openxmlformats.org/officeDocument/2006/relationships/hyperlink" Target="https://talan.bank.gov.ua/get-user-certificate/cFnUgZC1-_7XRI1zXi1r" TargetMode="External"/><Relationship Id="rId83" Type="http://schemas.openxmlformats.org/officeDocument/2006/relationships/hyperlink" Target="https://talan.bank.gov.ua/get-user-certificate/cFnUge3aWPn1YQ2nRIaX" TargetMode="External"/><Relationship Id="rId88" Type="http://schemas.openxmlformats.org/officeDocument/2006/relationships/hyperlink" Target="https://talan.bank.gov.ua/get-user-certificate/cFnUgYbPJPSByz-_GhEX" TargetMode="External"/><Relationship Id="rId111" Type="http://schemas.openxmlformats.org/officeDocument/2006/relationships/hyperlink" Target="https://talan.bank.gov.ua/get-user-certificate/cFnUg12h6Zq1liB0Hm6O" TargetMode="External"/><Relationship Id="rId132" Type="http://schemas.openxmlformats.org/officeDocument/2006/relationships/hyperlink" Target="https://talan.bank.gov.ua/get-user-certificate/cFnUgpcxrNAkTAD8yJPS" TargetMode="External"/><Relationship Id="rId153" Type="http://schemas.openxmlformats.org/officeDocument/2006/relationships/hyperlink" Target="https://talan.bank.gov.ua/get-user-certificate/cFnUgl-gXksk6kS-TAT_" TargetMode="External"/><Relationship Id="rId15" Type="http://schemas.openxmlformats.org/officeDocument/2006/relationships/hyperlink" Target="https://talan.bank.gov.ua/get-user-certificate/cFnUgq9VHY59g_WMyRfo" TargetMode="External"/><Relationship Id="rId36" Type="http://schemas.openxmlformats.org/officeDocument/2006/relationships/hyperlink" Target="https://talan.bank.gov.ua/get-user-certificate/cFnUgCKDSjDnKiIBi5eT" TargetMode="External"/><Relationship Id="rId57" Type="http://schemas.openxmlformats.org/officeDocument/2006/relationships/hyperlink" Target="https://talan.bank.gov.ua/get-user-certificate/cFnUgaK17A6IvTiC8nWR" TargetMode="External"/><Relationship Id="rId106" Type="http://schemas.openxmlformats.org/officeDocument/2006/relationships/hyperlink" Target="https://talan.bank.gov.ua/get-user-certificate/cFnUgzhJ8o91PzDcafEj" TargetMode="External"/><Relationship Id="rId127" Type="http://schemas.openxmlformats.org/officeDocument/2006/relationships/hyperlink" Target="https://talan.bank.gov.ua/get-user-certificate/cFnUgiyf6Mr3f1_-B3SR" TargetMode="External"/><Relationship Id="rId10" Type="http://schemas.openxmlformats.org/officeDocument/2006/relationships/hyperlink" Target="https://talan.bank.gov.ua/get-user-certificate/cFnUgQLSq4aMRsYXlA8z" TargetMode="External"/><Relationship Id="rId31" Type="http://schemas.openxmlformats.org/officeDocument/2006/relationships/hyperlink" Target="https://talan.bank.gov.ua/get-user-certificate/cFnUgvI_Ls0uwH75wRkm" TargetMode="External"/><Relationship Id="rId52" Type="http://schemas.openxmlformats.org/officeDocument/2006/relationships/hyperlink" Target="https://talan.bank.gov.ua/get-user-certificate/cFnUgixag99b9jNLOY6p" TargetMode="External"/><Relationship Id="rId73" Type="http://schemas.openxmlformats.org/officeDocument/2006/relationships/hyperlink" Target="https://talan.bank.gov.ua/get-user-certificate/cFnUgWCXk-TIf49dXIIX" TargetMode="External"/><Relationship Id="rId78" Type="http://schemas.openxmlformats.org/officeDocument/2006/relationships/hyperlink" Target="https://talan.bank.gov.ua/get-user-certificate/cFnUgcHdDrwkkJ2BqkMG" TargetMode="External"/><Relationship Id="rId94" Type="http://schemas.openxmlformats.org/officeDocument/2006/relationships/hyperlink" Target="https://talan.bank.gov.ua/get-user-certificate/cFnUgPULTJu5hkDysyOH" TargetMode="External"/><Relationship Id="rId99" Type="http://schemas.openxmlformats.org/officeDocument/2006/relationships/hyperlink" Target="https://talan.bank.gov.ua/get-user-certificate/cFnUgXHVDQ5so8m-wlIZ" TargetMode="External"/><Relationship Id="rId101" Type="http://schemas.openxmlformats.org/officeDocument/2006/relationships/hyperlink" Target="https://talan.bank.gov.ua/get-user-certificate/cFnUg-Re3biy21BsyShy" TargetMode="External"/><Relationship Id="rId122" Type="http://schemas.openxmlformats.org/officeDocument/2006/relationships/hyperlink" Target="https://talan.bank.gov.ua/get-user-certificate/cFnUgtsE8rAaTk8iPyew" TargetMode="External"/><Relationship Id="rId143" Type="http://schemas.openxmlformats.org/officeDocument/2006/relationships/hyperlink" Target="https://talan.bank.gov.ua/get-user-certificate/cFnUgcHjyhGMmtrkNSyW" TargetMode="External"/><Relationship Id="rId148" Type="http://schemas.openxmlformats.org/officeDocument/2006/relationships/hyperlink" Target="https://talan.bank.gov.ua/get-user-certificate/cFnUg4oI_xTCJ76e_mRm" TargetMode="External"/><Relationship Id="rId164" Type="http://schemas.openxmlformats.org/officeDocument/2006/relationships/hyperlink" Target="https://talan.bank.gov.ua/get-user-certificate/cFnUglhSQts_tTfcAHum" TargetMode="External"/><Relationship Id="rId169" Type="http://schemas.openxmlformats.org/officeDocument/2006/relationships/hyperlink" Target="https://talan.bank.gov.ua/get-user-certificate/_SHekx_Zf5HJ1Iw-kN9t" TargetMode="External"/><Relationship Id="rId4" Type="http://schemas.openxmlformats.org/officeDocument/2006/relationships/hyperlink" Target="https://talan.bank.gov.ua/get-user-certificate/cFnUgo_cH_dg919dX6MP" TargetMode="External"/><Relationship Id="rId9" Type="http://schemas.openxmlformats.org/officeDocument/2006/relationships/hyperlink" Target="https://talan.bank.gov.ua/get-user-certificate/cFnUgbGRqzlfjEGhAQh8" TargetMode="External"/><Relationship Id="rId26" Type="http://schemas.openxmlformats.org/officeDocument/2006/relationships/hyperlink" Target="https://talan.bank.gov.ua/get-user-certificate/cFnUgdQxE4DWoQosEjbV" TargetMode="External"/><Relationship Id="rId47" Type="http://schemas.openxmlformats.org/officeDocument/2006/relationships/hyperlink" Target="https://talan.bank.gov.ua/get-user-certificate/cFnUgPuyhpspzQ7bFAdw" TargetMode="External"/><Relationship Id="rId68" Type="http://schemas.openxmlformats.org/officeDocument/2006/relationships/hyperlink" Target="https://talan.bank.gov.ua/get-user-certificate/cFnUguqF8aFD1EoWnt8P" TargetMode="External"/><Relationship Id="rId89" Type="http://schemas.openxmlformats.org/officeDocument/2006/relationships/hyperlink" Target="https://talan.bank.gov.ua/get-user-certificate/cFnUgRfW8zUBpkYyEuih" TargetMode="External"/><Relationship Id="rId112" Type="http://schemas.openxmlformats.org/officeDocument/2006/relationships/hyperlink" Target="https://talan.bank.gov.ua/get-user-certificate/cFnUgfix7araPV27Oflz" TargetMode="External"/><Relationship Id="rId133" Type="http://schemas.openxmlformats.org/officeDocument/2006/relationships/hyperlink" Target="https://talan.bank.gov.ua/get-user-certificate/cFnUgTZV7bvNBVNwaRG7" TargetMode="External"/><Relationship Id="rId154" Type="http://schemas.openxmlformats.org/officeDocument/2006/relationships/hyperlink" Target="https://talan.bank.gov.ua/get-user-certificate/cFnUgn8B5op5wYjut99s" TargetMode="External"/><Relationship Id="rId16" Type="http://schemas.openxmlformats.org/officeDocument/2006/relationships/hyperlink" Target="https://talan.bank.gov.ua/get-user-certificate/cFnUgSnyUWmOJsksuZXl" TargetMode="External"/><Relationship Id="rId37" Type="http://schemas.openxmlformats.org/officeDocument/2006/relationships/hyperlink" Target="https://talan.bank.gov.ua/get-user-certificate/cFnUgZhlPCWR_z4TOqCn" TargetMode="External"/><Relationship Id="rId58" Type="http://schemas.openxmlformats.org/officeDocument/2006/relationships/hyperlink" Target="https://talan.bank.gov.ua/get-user-certificate/cFnUg9clkokPW3sIBSf0" TargetMode="External"/><Relationship Id="rId79" Type="http://schemas.openxmlformats.org/officeDocument/2006/relationships/hyperlink" Target="https://talan.bank.gov.ua/get-user-certificate/cFnUgMzoz1SnkLwcbeIK" TargetMode="External"/><Relationship Id="rId102" Type="http://schemas.openxmlformats.org/officeDocument/2006/relationships/hyperlink" Target="https://talan.bank.gov.ua/get-user-certificate/cFnUgGroZaEizcnN0nc4" TargetMode="External"/><Relationship Id="rId123" Type="http://schemas.openxmlformats.org/officeDocument/2006/relationships/hyperlink" Target="https://talan.bank.gov.ua/get-user-certificate/cFnUgZPfWNGC8crKUVF6" TargetMode="External"/><Relationship Id="rId144" Type="http://schemas.openxmlformats.org/officeDocument/2006/relationships/hyperlink" Target="https://talan.bank.gov.ua/get-user-certificate/cFnUg_ecT7YQ3ZsmspCa" TargetMode="External"/><Relationship Id="rId90" Type="http://schemas.openxmlformats.org/officeDocument/2006/relationships/hyperlink" Target="https://talan.bank.gov.ua/get-user-certificate/cFnUgU-nb3NuRxXQyC7L" TargetMode="External"/><Relationship Id="rId165" Type="http://schemas.openxmlformats.org/officeDocument/2006/relationships/hyperlink" Target="https://talan.bank.gov.ua/get-user-certificate/cFnUgq45LtV-zvRRngVn" TargetMode="External"/><Relationship Id="rId27" Type="http://schemas.openxmlformats.org/officeDocument/2006/relationships/hyperlink" Target="https://talan.bank.gov.ua/get-user-certificate/cFnUg2HYbfJxYA5KOFXn" TargetMode="External"/><Relationship Id="rId48" Type="http://schemas.openxmlformats.org/officeDocument/2006/relationships/hyperlink" Target="https://talan.bank.gov.ua/get-user-certificate/cFnUgqtwFEdjMYgIL8j_" TargetMode="External"/><Relationship Id="rId69" Type="http://schemas.openxmlformats.org/officeDocument/2006/relationships/hyperlink" Target="https://talan.bank.gov.ua/get-user-certificate/cFnUgUk8Kpl-oIltWcCa" TargetMode="External"/><Relationship Id="rId113" Type="http://schemas.openxmlformats.org/officeDocument/2006/relationships/hyperlink" Target="https://talan.bank.gov.ua/get-user-certificate/cFnUghqIQeQR7Rgfrvku" TargetMode="External"/><Relationship Id="rId134" Type="http://schemas.openxmlformats.org/officeDocument/2006/relationships/hyperlink" Target="https://talan.bank.gov.ua/get-user-certificate/cFnUgk_L6KLu7QDPnMWG" TargetMode="External"/><Relationship Id="rId80" Type="http://schemas.openxmlformats.org/officeDocument/2006/relationships/hyperlink" Target="https://talan.bank.gov.ua/get-user-certificate/cFnUgcUjyNr4Z02JMJqQ" TargetMode="External"/><Relationship Id="rId155" Type="http://schemas.openxmlformats.org/officeDocument/2006/relationships/hyperlink" Target="https://talan.bank.gov.ua/get-user-certificate/cFnUgb1orytFA0Vgn8ye" TargetMode="External"/><Relationship Id="rId17" Type="http://schemas.openxmlformats.org/officeDocument/2006/relationships/hyperlink" Target="https://talan.bank.gov.ua/get-user-certificate/cFnUgjtJl-W4eW6bXVwf" TargetMode="External"/><Relationship Id="rId38" Type="http://schemas.openxmlformats.org/officeDocument/2006/relationships/hyperlink" Target="https://talan.bank.gov.ua/get-user-certificate/cFnUgAshbmWGyDPyMUuh" TargetMode="External"/><Relationship Id="rId59" Type="http://schemas.openxmlformats.org/officeDocument/2006/relationships/hyperlink" Target="https://talan.bank.gov.ua/get-user-certificate/cFnUgsHdsX9Gzbpg5LJD" TargetMode="External"/><Relationship Id="rId103" Type="http://schemas.openxmlformats.org/officeDocument/2006/relationships/hyperlink" Target="https://talan.bank.gov.ua/get-user-certificate/cFnUgEk4iu7_iSA2O9EQ" TargetMode="External"/><Relationship Id="rId124" Type="http://schemas.openxmlformats.org/officeDocument/2006/relationships/hyperlink" Target="https://talan.bank.gov.ua/get-user-certificate/cFnUgEPwZw_oNaSzqmX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1"/>
  <sheetViews>
    <sheetView tabSelected="1" topLeftCell="A156" workbookViewId="0">
      <selection activeCell="B175" sqref="B175"/>
    </sheetView>
  </sheetViews>
  <sheetFormatPr defaultRowHeight="14.4" x14ac:dyDescent="0.3"/>
  <cols>
    <col min="1" max="1" width="15.33203125" customWidth="1"/>
    <col min="2" max="2" width="17.33203125" customWidth="1"/>
    <col min="3" max="3" width="39.6640625" customWidth="1"/>
    <col min="4" max="4" width="32.88671875" customWidth="1"/>
  </cols>
  <sheetData>
    <row r="1" spans="1:4" s="1" customFormat="1" x14ac:dyDescent="0.3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3">
      <c r="A2" t="s">
        <v>4</v>
      </c>
      <c r="B2" t="s">
        <v>5</v>
      </c>
      <c r="C2" t="s">
        <v>6</v>
      </c>
      <c r="D2" t="str">
        <f>HYPERLINK("https://talan.bank.gov.ua/get-user-certificate/cFnUg6bB0C3xO7FJSOy9","Завантажити сертифікат")</f>
        <v>Завантажити сертифікат</v>
      </c>
    </row>
    <row r="3" spans="1:4" x14ac:dyDescent="0.3">
      <c r="A3" t="s">
        <v>7</v>
      </c>
      <c r="B3" t="s">
        <v>5</v>
      </c>
      <c r="C3" t="s">
        <v>8</v>
      </c>
      <c r="D3" t="str">
        <f>HYPERLINK("https://talan.bank.gov.ua/get-user-certificate/cFnUgmR22Udb8NIXfu7J","Завантажити сертифікат")</f>
        <v>Завантажити сертифікат</v>
      </c>
    </row>
    <row r="4" spans="1:4" x14ac:dyDescent="0.3">
      <c r="A4" t="s">
        <v>9</v>
      </c>
      <c r="B4" t="s">
        <v>5</v>
      </c>
      <c r="C4" t="s">
        <v>10</v>
      </c>
      <c r="D4" t="str">
        <f>HYPERLINK("https://talan.bank.gov.ua/get-user-certificate/cFnUg5pHKbZdAr9emz4c","Завантажити сертифікат")</f>
        <v>Завантажити сертифікат</v>
      </c>
    </row>
    <row r="5" spans="1:4" x14ac:dyDescent="0.3">
      <c r="A5" t="s">
        <v>11</v>
      </c>
      <c r="B5" t="s">
        <v>5</v>
      </c>
      <c r="C5" t="s">
        <v>12</v>
      </c>
      <c r="D5" t="str">
        <f>HYPERLINK("https://talan.bank.gov.ua/get-user-certificate/cFnUgo_cH_dg919dX6MP","Завантажити сертифікат")</f>
        <v>Завантажити сертифікат</v>
      </c>
    </row>
    <row r="6" spans="1:4" x14ac:dyDescent="0.3">
      <c r="A6" t="s">
        <v>13</v>
      </c>
      <c r="B6" t="s">
        <v>5</v>
      </c>
      <c r="C6" t="s">
        <v>14</v>
      </c>
      <c r="D6" t="str">
        <f>HYPERLINK("https://talan.bank.gov.ua/get-user-certificate/cFnUgS3-gtrKr3oPqpRv","Завантажити сертифікат")</f>
        <v>Завантажити сертифікат</v>
      </c>
    </row>
    <row r="7" spans="1:4" x14ac:dyDescent="0.3">
      <c r="A7" t="s">
        <v>15</v>
      </c>
      <c r="B7" t="s">
        <v>5</v>
      </c>
      <c r="C7" t="s">
        <v>16</v>
      </c>
      <c r="D7" t="str">
        <f>HYPERLINK("https://talan.bank.gov.ua/get-user-certificate/cFnUgzmg4xxqils5wiYD","Завантажити сертифікат")</f>
        <v>Завантажити сертифікат</v>
      </c>
    </row>
    <row r="8" spans="1:4" x14ac:dyDescent="0.3">
      <c r="A8" t="s">
        <v>17</v>
      </c>
      <c r="B8" t="s">
        <v>5</v>
      </c>
      <c r="C8" t="s">
        <v>18</v>
      </c>
      <c r="D8" t="str">
        <f>HYPERLINK("https://talan.bank.gov.ua/get-user-certificate/cFnUg3XiQrWKwD-UHc--","Завантажити сертифікат")</f>
        <v>Завантажити сертифікат</v>
      </c>
    </row>
    <row r="9" spans="1:4" x14ac:dyDescent="0.3">
      <c r="A9" t="s">
        <v>19</v>
      </c>
      <c r="B9" t="s">
        <v>5</v>
      </c>
      <c r="C9" t="s">
        <v>20</v>
      </c>
      <c r="D9" t="str">
        <f>HYPERLINK("https://talan.bank.gov.ua/get-user-certificate/cFnUgLmhpyX93VtvoZhl","Завантажити сертифікат")</f>
        <v>Завантажити сертифікат</v>
      </c>
    </row>
    <row r="10" spans="1:4" x14ac:dyDescent="0.3">
      <c r="A10" t="s">
        <v>21</v>
      </c>
      <c r="B10" t="s">
        <v>5</v>
      </c>
      <c r="C10" t="s">
        <v>22</v>
      </c>
      <c r="D10" t="str">
        <f>HYPERLINK("https://talan.bank.gov.ua/get-user-certificate/cFnUgbGRqzlfjEGhAQh8","Завантажити сертифікат")</f>
        <v>Завантажити сертифікат</v>
      </c>
    </row>
    <row r="11" spans="1:4" x14ac:dyDescent="0.3">
      <c r="A11" t="s">
        <v>23</v>
      </c>
      <c r="B11" t="s">
        <v>5</v>
      </c>
      <c r="C11" t="s">
        <v>24</v>
      </c>
      <c r="D11" t="str">
        <f>HYPERLINK("https://talan.bank.gov.ua/get-user-certificate/cFnUgQLSq4aMRsYXlA8z","Завантажити сертифікат")</f>
        <v>Завантажити сертифікат</v>
      </c>
    </row>
    <row r="12" spans="1:4" x14ac:dyDescent="0.3">
      <c r="A12" t="s">
        <v>25</v>
      </c>
      <c r="B12" t="s">
        <v>5</v>
      </c>
      <c r="C12" t="s">
        <v>26</v>
      </c>
      <c r="D12" t="str">
        <f>HYPERLINK("https://talan.bank.gov.ua/get-user-certificate/cFnUgZOAMe_7XvDF92Hv","Завантажити сертифікат")</f>
        <v>Завантажити сертифікат</v>
      </c>
    </row>
    <row r="13" spans="1:4" x14ac:dyDescent="0.3">
      <c r="A13" t="s">
        <v>27</v>
      </c>
      <c r="B13" t="s">
        <v>5</v>
      </c>
      <c r="C13" t="s">
        <v>28</v>
      </c>
      <c r="D13" t="str">
        <f>HYPERLINK("https://talan.bank.gov.ua/get-user-certificate/cFnUgwq95EwPXe7NNKgq","Завантажити сертифікат")</f>
        <v>Завантажити сертифікат</v>
      </c>
    </row>
    <row r="14" spans="1:4" x14ac:dyDescent="0.3">
      <c r="A14" t="s">
        <v>29</v>
      </c>
      <c r="B14" t="s">
        <v>5</v>
      </c>
      <c r="C14" t="s">
        <v>30</v>
      </c>
      <c r="D14" t="str">
        <f>HYPERLINK("https://talan.bank.gov.ua/get-user-certificate/cFnUgEVnnUD1ugEVe2Oo","Завантажити сертифікат")</f>
        <v>Завантажити сертифікат</v>
      </c>
    </row>
    <row r="15" spans="1:4" x14ac:dyDescent="0.3">
      <c r="A15" t="s">
        <v>31</v>
      </c>
      <c r="B15" t="s">
        <v>5</v>
      </c>
      <c r="C15" t="s">
        <v>32</v>
      </c>
      <c r="D15" t="str">
        <f>HYPERLINK("https://talan.bank.gov.ua/get-user-certificate/cFnUgmR-85OgNLU6Msby","Завантажити сертифікат")</f>
        <v>Завантажити сертифікат</v>
      </c>
    </row>
    <row r="16" spans="1:4" x14ac:dyDescent="0.3">
      <c r="A16" t="s">
        <v>33</v>
      </c>
      <c r="B16" t="s">
        <v>5</v>
      </c>
      <c r="C16" t="s">
        <v>34</v>
      </c>
      <c r="D16" t="str">
        <f>HYPERLINK("https://talan.bank.gov.ua/get-user-certificate/cFnUgq9VHY59g_WMyRfo","Завантажити сертифікат")</f>
        <v>Завантажити сертифікат</v>
      </c>
    </row>
    <row r="17" spans="1:4" x14ac:dyDescent="0.3">
      <c r="A17" t="s">
        <v>35</v>
      </c>
      <c r="B17" t="s">
        <v>5</v>
      </c>
      <c r="C17" t="s">
        <v>36</v>
      </c>
      <c r="D17" t="str">
        <f>HYPERLINK("https://talan.bank.gov.ua/get-user-certificate/cFnUgSnyUWmOJsksuZXl","Завантажити сертифікат")</f>
        <v>Завантажити сертифікат</v>
      </c>
    </row>
    <row r="18" spans="1:4" x14ac:dyDescent="0.3">
      <c r="A18" t="s">
        <v>37</v>
      </c>
      <c r="B18" t="s">
        <v>5</v>
      </c>
      <c r="C18" t="s">
        <v>38</v>
      </c>
      <c r="D18" t="str">
        <f>HYPERLINK("https://talan.bank.gov.ua/get-user-certificate/cFnUgjtJl-W4eW6bXVwf","Завантажити сертифікат")</f>
        <v>Завантажити сертифікат</v>
      </c>
    </row>
    <row r="19" spans="1:4" x14ac:dyDescent="0.3">
      <c r="A19" t="s">
        <v>39</v>
      </c>
      <c r="B19" t="s">
        <v>5</v>
      </c>
      <c r="C19" t="s">
        <v>40</v>
      </c>
      <c r="D19" t="str">
        <f>HYPERLINK("https://talan.bank.gov.ua/get-user-certificate/cFnUgrxkzSKdaLsMyq0f","Завантажити сертифікат")</f>
        <v>Завантажити сертифікат</v>
      </c>
    </row>
    <row r="20" spans="1:4" x14ac:dyDescent="0.3">
      <c r="A20" t="s">
        <v>41</v>
      </c>
      <c r="B20" t="s">
        <v>5</v>
      </c>
      <c r="C20" t="s">
        <v>42</v>
      </c>
      <c r="D20" t="str">
        <f>HYPERLINK("https://talan.bank.gov.ua/get-user-certificate/cFnUgBaWync-Gl09T8zg","Завантажити сертифікат")</f>
        <v>Завантажити сертифікат</v>
      </c>
    </row>
    <row r="21" spans="1:4" x14ac:dyDescent="0.3">
      <c r="A21" t="s">
        <v>43</v>
      </c>
      <c r="B21" t="s">
        <v>5</v>
      </c>
      <c r="C21" t="s">
        <v>44</v>
      </c>
      <c r="D21" t="str">
        <f>HYPERLINK("https://talan.bank.gov.ua/get-user-certificate/cFnUgGfW1BuYy8lxcDGr","Завантажити сертифікат")</f>
        <v>Завантажити сертифікат</v>
      </c>
    </row>
    <row r="22" spans="1:4" x14ac:dyDescent="0.3">
      <c r="A22" t="s">
        <v>45</v>
      </c>
      <c r="B22" t="s">
        <v>5</v>
      </c>
      <c r="C22" t="s">
        <v>46</v>
      </c>
      <c r="D22" t="str">
        <f>HYPERLINK("https://talan.bank.gov.ua/get-user-certificate/cFnUgDfNKfvPBnTEVvm2","Завантажити сертифікат")</f>
        <v>Завантажити сертифікат</v>
      </c>
    </row>
    <row r="23" spans="1:4" x14ac:dyDescent="0.3">
      <c r="A23" t="s">
        <v>47</v>
      </c>
      <c r="B23" t="s">
        <v>5</v>
      </c>
      <c r="C23" t="s">
        <v>48</v>
      </c>
      <c r="D23" t="str">
        <f>HYPERLINK("https://talan.bank.gov.ua/get-user-certificate/cFnUgMJoIhFTTL1txWIf","Завантажити сертифікат")</f>
        <v>Завантажити сертифікат</v>
      </c>
    </row>
    <row r="24" spans="1:4" x14ac:dyDescent="0.3">
      <c r="A24" t="s">
        <v>49</v>
      </c>
      <c r="B24" t="s">
        <v>5</v>
      </c>
      <c r="C24" t="s">
        <v>50</v>
      </c>
      <c r="D24" t="str">
        <f>HYPERLINK("https://talan.bank.gov.ua/get-user-certificate/cFnUg9ZQ67SU_cGrhc1c","Завантажити сертифікат")</f>
        <v>Завантажити сертифікат</v>
      </c>
    </row>
    <row r="25" spans="1:4" x14ac:dyDescent="0.3">
      <c r="A25" t="s">
        <v>51</v>
      </c>
      <c r="B25" t="s">
        <v>5</v>
      </c>
      <c r="C25" t="s">
        <v>52</v>
      </c>
      <c r="D25" t="str">
        <f>HYPERLINK("https://talan.bank.gov.ua/get-user-certificate/cFnUgqqhSpBPoM8u_tkM","Завантажити сертифікат")</f>
        <v>Завантажити сертифікат</v>
      </c>
    </row>
    <row r="26" spans="1:4" x14ac:dyDescent="0.3">
      <c r="A26" t="s">
        <v>53</v>
      </c>
      <c r="B26" t="s">
        <v>5</v>
      </c>
      <c r="C26" t="s">
        <v>54</v>
      </c>
      <c r="D26" t="str">
        <f>HYPERLINK("https://talan.bank.gov.ua/get-user-certificate/cFnUgGftRpw96BzmHZJJ","Завантажити сертифікат")</f>
        <v>Завантажити сертифікат</v>
      </c>
    </row>
    <row r="27" spans="1:4" x14ac:dyDescent="0.3">
      <c r="A27" t="s">
        <v>55</v>
      </c>
      <c r="B27" t="s">
        <v>5</v>
      </c>
      <c r="C27" t="s">
        <v>56</v>
      </c>
      <c r="D27" t="str">
        <f>HYPERLINK("https://talan.bank.gov.ua/get-user-certificate/cFnUgdQxE4DWoQosEjbV","Завантажити сертифікат")</f>
        <v>Завантажити сертифікат</v>
      </c>
    </row>
    <row r="28" spans="1:4" x14ac:dyDescent="0.3">
      <c r="A28" t="s">
        <v>57</v>
      </c>
      <c r="B28" t="s">
        <v>5</v>
      </c>
      <c r="C28" t="s">
        <v>58</v>
      </c>
      <c r="D28" t="str">
        <f>HYPERLINK("https://talan.bank.gov.ua/get-user-certificate/cFnUg2HYbfJxYA5KOFXn","Завантажити сертифікат")</f>
        <v>Завантажити сертифікат</v>
      </c>
    </row>
    <row r="29" spans="1:4" x14ac:dyDescent="0.3">
      <c r="A29" t="s">
        <v>59</v>
      </c>
      <c r="B29" t="s">
        <v>5</v>
      </c>
      <c r="C29" t="s">
        <v>60</v>
      </c>
      <c r="D29" t="str">
        <f>HYPERLINK("https://talan.bank.gov.ua/get-user-certificate/cFnUgukmCP7vFmGIa278","Завантажити сертифікат")</f>
        <v>Завантажити сертифікат</v>
      </c>
    </row>
    <row r="30" spans="1:4" x14ac:dyDescent="0.3">
      <c r="A30" t="s">
        <v>61</v>
      </c>
      <c r="B30" t="s">
        <v>5</v>
      </c>
      <c r="C30" t="s">
        <v>62</v>
      </c>
      <c r="D30" t="str">
        <f>HYPERLINK("https://talan.bank.gov.ua/get-user-certificate/cFnUgiQLTgFfkS8l3RuS","Завантажити сертифікат")</f>
        <v>Завантажити сертифікат</v>
      </c>
    </row>
    <row r="31" spans="1:4" x14ac:dyDescent="0.3">
      <c r="A31" t="s">
        <v>63</v>
      </c>
      <c r="B31" t="s">
        <v>5</v>
      </c>
      <c r="C31" t="s">
        <v>64</v>
      </c>
      <c r="D31" t="str">
        <f>HYPERLINK("https://talan.bank.gov.ua/get-user-certificate/cFnUg00G__CC7sQnA4Lr","Завантажити сертифікат")</f>
        <v>Завантажити сертифікат</v>
      </c>
    </row>
    <row r="32" spans="1:4" x14ac:dyDescent="0.3">
      <c r="A32" t="s">
        <v>65</v>
      </c>
      <c r="B32" t="s">
        <v>5</v>
      </c>
      <c r="C32" t="s">
        <v>66</v>
      </c>
      <c r="D32" t="str">
        <f>HYPERLINK("https://talan.bank.gov.ua/get-user-certificate/cFnUgvI_Ls0uwH75wRkm","Завантажити сертифікат")</f>
        <v>Завантажити сертифікат</v>
      </c>
    </row>
    <row r="33" spans="1:4" x14ac:dyDescent="0.3">
      <c r="A33" t="s">
        <v>67</v>
      </c>
      <c r="B33" t="s">
        <v>5</v>
      </c>
      <c r="C33" t="s">
        <v>68</v>
      </c>
      <c r="D33" t="str">
        <f>HYPERLINK("https://talan.bank.gov.ua/get-user-certificate/cFnUgVwU03Se4LrsL6_l","Завантажити сертифікат")</f>
        <v>Завантажити сертифікат</v>
      </c>
    </row>
    <row r="34" spans="1:4" x14ac:dyDescent="0.3">
      <c r="A34" t="s">
        <v>69</v>
      </c>
      <c r="B34" t="s">
        <v>5</v>
      </c>
      <c r="C34" t="s">
        <v>70</v>
      </c>
      <c r="D34" t="str">
        <f>HYPERLINK("https://talan.bank.gov.ua/get-user-certificate/cFnUgXlxO1q3ss8OgOI3","Завантажити сертифікат")</f>
        <v>Завантажити сертифікат</v>
      </c>
    </row>
    <row r="35" spans="1:4" x14ac:dyDescent="0.3">
      <c r="A35" t="s">
        <v>71</v>
      </c>
      <c r="B35" t="s">
        <v>5</v>
      </c>
      <c r="C35" t="s">
        <v>72</v>
      </c>
      <c r="D35" t="str">
        <f>HYPERLINK("https://talan.bank.gov.ua/get-user-certificate/cFnUgYrXYFK5AFLRV3Nc","Завантажити сертифікат")</f>
        <v>Завантажити сертифікат</v>
      </c>
    </row>
    <row r="36" spans="1:4" x14ac:dyDescent="0.3">
      <c r="A36" t="s">
        <v>73</v>
      </c>
      <c r="B36" t="s">
        <v>5</v>
      </c>
      <c r="C36" t="s">
        <v>74</v>
      </c>
      <c r="D36" t="str">
        <f>HYPERLINK("https://talan.bank.gov.ua/get-user-certificate/cFnUgDrFkQSWlq6nbR-i","Завантажити сертифікат")</f>
        <v>Завантажити сертифікат</v>
      </c>
    </row>
    <row r="37" spans="1:4" x14ac:dyDescent="0.3">
      <c r="A37" t="s">
        <v>75</v>
      </c>
      <c r="B37" t="s">
        <v>5</v>
      </c>
      <c r="C37" t="s">
        <v>76</v>
      </c>
      <c r="D37" t="str">
        <f>HYPERLINK("https://talan.bank.gov.ua/get-user-certificate/cFnUgCKDSjDnKiIBi5eT","Завантажити сертифікат")</f>
        <v>Завантажити сертифікат</v>
      </c>
    </row>
    <row r="38" spans="1:4" x14ac:dyDescent="0.3">
      <c r="A38" t="s">
        <v>77</v>
      </c>
      <c r="B38" t="s">
        <v>5</v>
      </c>
      <c r="C38" t="s">
        <v>78</v>
      </c>
      <c r="D38" t="str">
        <f>HYPERLINK("https://talan.bank.gov.ua/get-user-certificate/cFnUgZhlPCWR_z4TOqCn","Завантажити сертифікат")</f>
        <v>Завантажити сертифікат</v>
      </c>
    </row>
    <row r="39" spans="1:4" x14ac:dyDescent="0.3">
      <c r="A39" t="s">
        <v>79</v>
      </c>
      <c r="B39" t="s">
        <v>5</v>
      </c>
      <c r="C39" t="s">
        <v>80</v>
      </c>
      <c r="D39" t="str">
        <f>HYPERLINK("https://talan.bank.gov.ua/get-user-certificate/cFnUgAshbmWGyDPyMUuh","Завантажити сертифікат")</f>
        <v>Завантажити сертифікат</v>
      </c>
    </row>
    <row r="40" spans="1:4" x14ac:dyDescent="0.3">
      <c r="A40" t="s">
        <v>81</v>
      </c>
      <c r="B40" t="s">
        <v>5</v>
      </c>
      <c r="C40" t="s">
        <v>82</v>
      </c>
      <c r="D40" t="str">
        <f>HYPERLINK("https://talan.bank.gov.ua/get-user-certificate/cFnUgnq5msRD5OnoIekE","Завантажити сертифікат")</f>
        <v>Завантажити сертифікат</v>
      </c>
    </row>
    <row r="41" spans="1:4" x14ac:dyDescent="0.3">
      <c r="A41" t="s">
        <v>83</v>
      </c>
      <c r="B41" t="s">
        <v>5</v>
      </c>
      <c r="C41" t="s">
        <v>84</v>
      </c>
      <c r="D41" t="str">
        <f>HYPERLINK("https://talan.bank.gov.ua/get-user-certificate/cFnUgoEMFWMr0O6o2qIv","Завантажити сертифікат")</f>
        <v>Завантажити сертифікат</v>
      </c>
    </row>
    <row r="42" spans="1:4" x14ac:dyDescent="0.3">
      <c r="A42" t="s">
        <v>85</v>
      </c>
      <c r="B42" t="s">
        <v>5</v>
      </c>
      <c r="C42" t="s">
        <v>86</v>
      </c>
      <c r="D42" t="str">
        <f>HYPERLINK("https://talan.bank.gov.ua/get-user-certificate/cFnUgV4h2HnpE91jWvB1","Завантажити сертифікат")</f>
        <v>Завантажити сертифікат</v>
      </c>
    </row>
    <row r="43" spans="1:4" x14ac:dyDescent="0.3">
      <c r="A43" t="s">
        <v>87</v>
      </c>
      <c r="B43" t="s">
        <v>5</v>
      </c>
      <c r="C43" t="s">
        <v>88</v>
      </c>
      <c r="D43" t="str">
        <f>HYPERLINK("https://talan.bank.gov.ua/get-user-certificate/cFnUgg_vOHoVFkFx6pe_","Завантажити сертифікат")</f>
        <v>Завантажити сертифікат</v>
      </c>
    </row>
    <row r="44" spans="1:4" x14ac:dyDescent="0.3">
      <c r="A44" t="s">
        <v>89</v>
      </c>
      <c r="B44" t="s">
        <v>5</v>
      </c>
      <c r="C44" t="s">
        <v>90</v>
      </c>
      <c r="D44" t="str">
        <f>HYPERLINK("https://talan.bank.gov.ua/get-user-certificate/cFnUgyDy7SoWBCh-HCgF","Завантажити сертифікат")</f>
        <v>Завантажити сертифікат</v>
      </c>
    </row>
    <row r="45" spans="1:4" x14ac:dyDescent="0.3">
      <c r="A45" t="s">
        <v>91</v>
      </c>
      <c r="B45" t="s">
        <v>5</v>
      </c>
      <c r="C45" t="s">
        <v>92</v>
      </c>
      <c r="D45" t="str">
        <f>HYPERLINK("https://talan.bank.gov.ua/get-user-certificate/cFnUgOm7UN4PrRGPCrfw","Завантажити сертифікат")</f>
        <v>Завантажити сертифікат</v>
      </c>
    </row>
    <row r="46" spans="1:4" x14ac:dyDescent="0.3">
      <c r="A46" t="s">
        <v>93</v>
      </c>
      <c r="B46" t="s">
        <v>5</v>
      </c>
      <c r="C46" t="s">
        <v>94</v>
      </c>
      <c r="D46" t="str">
        <f>HYPERLINK("https://talan.bank.gov.ua/get-user-certificate/cFnUgsMrIHFFHh-sPiZV","Завантажити сертифікат")</f>
        <v>Завантажити сертифікат</v>
      </c>
    </row>
    <row r="47" spans="1:4" x14ac:dyDescent="0.3">
      <c r="A47" t="s">
        <v>95</v>
      </c>
      <c r="B47" t="s">
        <v>5</v>
      </c>
      <c r="C47" t="s">
        <v>96</v>
      </c>
      <c r="D47" t="str">
        <f>HYPERLINK("https://talan.bank.gov.ua/get-user-certificate/cFnUgShNlgTPYg57vMi4","Завантажити сертифікат")</f>
        <v>Завантажити сертифікат</v>
      </c>
    </row>
    <row r="48" spans="1:4" x14ac:dyDescent="0.3">
      <c r="A48" t="s">
        <v>97</v>
      </c>
      <c r="B48" t="s">
        <v>5</v>
      </c>
      <c r="C48" t="s">
        <v>98</v>
      </c>
      <c r="D48" t="str">
        <f>HYPERLINK("https://talan.bank.gov.ua/get-user-certificate/cFnUgPuyhpspzQ7bFAdw","Завантажити сертифікат")</f>
        <v>Завантажити сертифікат</v>
      </c>
    </row>
    <row r="49" spans="1:4" x14ac:dyDescent="0.3">
      <c r="A49" t="s">
        <v>99</v>
      </c>
      <c r="B49" t="s">
        <v>5</v>
      </c>
      <c r="C49" t="s">
        <v>100</v>
      </c>
      <c r="D49" t="str">
        <f>HYPERLINK("https://talan.bank.gov.ua/get-user-certificate/cFnUgqtwFEdjMYgIL8j_","Завантажити сертифікат")</f>
        <v>Завантажити сертифікат</v>
      </c>
    </row>
    <row r="50" spans="1:4" x14ac:dyDescent="0.3">
      <c r="A50" t="s">
        <v>101</v>
      </c>
      <c r="B50" t="s">
        <v>5</v>
      </c>
      <c r="C50" t="s">
        <v>102</v>
      </c>
      <c r="D50" t="str">
        <f>HYPERLINK("https://talan.bank.gov.ua/get-user-certificate/cFnUgftc1ifpOOAZ-BSx","Завантажити сертифікат")</f>
        <v>Завантажити сертифікат</v>
      </c>
    </row>
    <row r="51" spans="1:4" x14ac:dyDescent="0.3">
      <c r="A51" t="s">
        <v>103</v>
      </c>
      <c r="B51" t="s">
        <v>5</v>
      </c>
      <c r="C51" t="s">
        <v>104</v>
      </c>
      <c r="D51" t="str">
        <f>HYPERLINK("https://talan.bank.gov.ua/get-user-certificate/cFnUgmTv7YPMyrW2RW8u","Завантажити сертифікат")</f>
        <v>Завантажити сертифікат</v>
      </c>
    </row>
    <row r="52" spans="1:4" x14ac:dyDescent="0.3">
      <c r="A52" t="s">
        <v>105</v>
      </c>
      <c r="B52" t="s">
        <v>5</v>
      </c>
      <c r="C52" t="s">
        <v>106</v>
      </c>
      <c r="D52" t="str">
        <f>HYPERLINK("https://talan.bank.gov.ua/get-user-certificate/cFnUg1xTCn_t1RSj01fh","Завантажити сертифікат")</f>
        <v>Завантажити сертифікат</v>
      </c>
    </row>
    <row r="53" spans="1:4" x14ac:dyDescent="0.3">
      <c r="A53" t="s">
        <v>107</v>
      </c>
      <c r="B53" t="s">
        <v>5</v>
      </c>
      <c r="C53" t="s">
        <v>108</v>
      </c>
      <c r="D53" t="str">
        <f>HYPERLINK("https://talan.bank.gov.ua/get-user-certificate/cFnUgixag99b9jNLOY6p","Завантажити сертифікат")</f>
        <v>Завантажити сертифікат</v>
      </c>
    </row>
    <row r="54" spans="1:4" x14ac:dyDescent="0.3">
      <c r="A54" t="s">
        <v>109</v>
      </c>
      <c r="B54" t="s">
        <v>5</v>
      </c>
      <c r="C54" t="s">
        <v>110</v>
      </c>
      <c r="D54" t="str">
        <f>HYPERLINK("https://talan.bank.gov.ua/get-user-certificate/cFnUgt37GmX21Vu4w51J","Завантажити сертифікат")</f>
        <v>Завантажити сертифікат</v>
      </c>
    </row>
    <row r="55" spans="1:4" x14ac:dyDescent="0.3">
      <c r="A55" t="s">
        <v>111</v>
      </c>
      <c r="B55" t="s">
        <v>5</v>
      </c>
      <c r="C55" t="s">
        <v>112</v>
      </c>
      <c r="D55" t="str">
        <f>HYPERLINK("https://talan.bank.gov.ua/get-user-certificate/cFnUg97X2kNko-h_75FO","Завантажити сертифікат")</f>
        <v>Завантажити сертифікат</v>
      </c>
    </row>
    <row r="56" spans="1:4" x14ac:dyDescent="0.3">
      <c r="A56" t="s">
        <v>113</v>
      </c>
      <c r="B56" t="s">
        <v>5</v>
      </c>
      <c r="C56" t="s">
        <v>114</v>
      </c>
      <c r="D56" t="str">
        <f>HYPERLINK("https://talan.bank.gov.ua/get-user-certificate/cFnUgwPCC17bAUlav9a6","Завантажити сертифікат")</f>
        <v>Завантажити сертифікат</v>
      </c>
    </row>
    <row r="57" spans="1:4" x14ac:dyDescent="0.3">
      <c r="A57" t="s">
        <v>115</v>
      </c>
      <c r="B57" t="s">
        <v>5</v>
      </c>
      <c r="C57" t="s">
        <v>116</v>
      </c>
      <c r="D57" t="str">
        <f>HYPERLINK("https://talan.bank.gov.ua/get-user-certificate/cFnUgM9G370q1DmtzE4q","Завантажити сертифікат")</f>
        <v>Завантажити сертифікат</v>
      </c>
    </row>
    <row r="58" spans="1:4" x14ac:dyDescent="0.3">
      <c r="A58" t="s">
        <v>117</v>
      </c>
      <c r="B58" t="s">
        <v>5</v>
      </c>
      <c r="C58" t="s">
        <v>118</v>
      </c>
      <c r="D58" t="str">
        <f>HYPERLINK("https://talan.bank.gov.ua/get-user-certificate/cFnUgaK17A6IvTiC8nWR","Завантажити сертифікат")</f>
        <v>Завантажити сертифікат</v>
      </c>
    </row>
    <row r="59" spans="1:4" x14ac:dyDescent="0.3">
      <c r="A59" t="s">
        <v>119</v>
      </c>
      <c r="B59" t="s">
        <v>5</v>
      </c>
      <c r="C59" t="s">
        <v>120</v>
      </c>
      <c r="D59" t="str">
        <f>HYPERLINK("https://talan.bank.gov.ua/get-user-certificate/cFnUg9clkokPW3sIBSf0","Завантажити сертифікат")</f>
        <v>Завантажити сертифікат</v>
      </c>
    </row>
    <row r="60" spans="1:4" x14ac:dyDescent="0.3">
      <c r="A60" t="s">
        <v>121</v>
      </c>
      <c r="B60" t="s">
        <v>5</v>
      </c>
      <c r="C60" t="s">
        <v>122</v>
      </c>
      <c r="D60" t="str">
        <f>HYPERLINK("https://talan.bank.gov.ua/get-user-certificate/cFnUgsHdsX9Gzbpg5LJD","Завантажити сертифікат")</f>
        <v>Завантажити сертифікат</v>
      </c>
    </row>
    <row r="61" spans="1:4" x14ac:dyDescent="0.3">
      <c r="A61" t="s">
        <v>123</v>
      </c>
      <c r="B61" t="s">
        <v>5</v>
      </c>
      <c r="C61" t="s">
        <v>124</v>
      </c>
      <c r="D61" t="str">
        <f>HYPERLINK("https://talan.bank.gov.ua/get-user-certificate/cFnUgBOXGOdBLO4vTOmj","Завантажити сертифікат")</f>
        <v>Завантажити сертифікат</v>
      </c>
    </row>
    <row r="62" spans="1:4" x14ac:dyDescent="0.3">
      <c r="A62" t="s">
        <v>125</v>
      </c>
      <c r="B62" t="s">
        <v>5</v>
      </c>
      <c r="C62" t="s">
        <v>126</v>
      </c>
      <c r="D62" t="str">
        <f>HYPERLINK("https://talan.bank.gov.ua/get-user-certificate/cFnUgaVEfUZHiOP_cd9Q","Завантажити сертифікат")</f>
        <v>Завантажити сертифікат</v>
      </c>
    </row>
    <row r="63" spans="1:4" x14ac:dyDescent="0.3">
      <c r="A63" t="s">
        <v>127</v>
      </c>
      <c r="B63" t="s">
        <v>5</v>
      </c>
      <c r="C63" t="s">
        <v>128</v>
      </c>
      <c r="D63" t="str">
        <f>HYPERLINK("https://talan.bank.gov.ua/get-user-certificate/cFnUgZC1-_7XRI1zXi1r","Завантажити сертифікат")</f>
        <v>Завантажити сертифікат</v>
      </c>
    </row>
    <row r="64" spans="1:4" x14ac:dyDescent="0.3">
      <c r="A64" t="s">
        <v>129</v>
      </c>
      <c r="B64" t="s">
        <v>5</v>
      </c>
      <c r="C64" t="s">
        <v>130</v>
      </c>
      <c r="D64" t="str">
        <f>HYPERLINK("https://talan.bank.gov.ua/get-user-certificate/cFnUgrwUpyjVZwEVEKLA","Завантажити сертифікат")</f>
        <v>Завантажити сертифікат</v>
      </c>
    </row>
    <row r="65" spans="1:4" x14ac:dyDescent="0.3">
      <c r="A65" t="s">
        <v>131</v>
      </c>
      <c r="B65" t="s">
        <v>5</v>
      </c>
      <c r="C65" t="s">
        <v>132</v>
      </c>
      <c r="D65" t="str">
        <f>HYPERLINK("https://talan.bank.gov.ua/get-user-certificate/cFnUg3Oy9Tn4Vasa8Edl","Завантажити сертифікат")</f>
        <v>Завантажити сертифікат</v>
      </c>
    </row>
    <row r="66" spans="1:4" x14ac:dyDescent="0.3">
      <c r="A66" t="s">
        <v>133</v>
      </c>
      <c r="B66" t="s">
        <v>5</v>
      </c>
      <c r="C66" t="s">
        <v>134</v>
      </c>
      <c r="D66" t="str">
        <f>HYPERLINK("https://talan.bank.gov.ua/get-user-certificate/cFnUg3-LD1Jg3vN_oGm3","Завантажити сертифікат")</f>
        <v>Завантажити сертифікат</v>
      </c>
    </row>
    <row r="67" spans="1:4" x14ac:dyDescent="0.3">
      <c r="A67" t="s">
        <v>135</v>
      </c>
      <c r="B67" t="s">
        <v>5</v>
      </c>
      <c r="C67" t="s">
        <v>136</v>
      </c>
      <c r="D67" t="str">
        <f>HYPERLINK("https://talan.bank.gov.ua/get-user-certificate/cFnUgG8vmQCpCA7PEdwQ","Завантажити сертифікат")</f>
        <v>Завантажити сертифікат</v>
      </c>
    </row>
    <row r="68" spans="1:4" x14ac:dyDescent="0.3">
      <c r="A68" t="s">
        <v>137</v>
      </c>
      <c r="B68" t="s">
        <v>5</v>
      </c>
      <c r="C68" t="s">
        <v>138</v>
      </c>
      <c r="D68" t="str">
        <f>HYPERLINK("https://talan.bank.gov.ua/get-user-certificate/cFnUgt5P4icQDotGSqyy","Завантажити сертифікат")</f>
        <v>Завантажити сертифікат</v>
      </c>
    </row>
    <row r="69" spans="1:4" x14ac:dyDescent="0.3">
      <c r="A69" t="s">
        <v>139</v>
      </c>
      <c r="B69" t="s">
        <v>5</v>
      </c>
      <c r="C69" t="s">
        <v>140</v>
      </c>
      <c r="D69" t="str">
        <f>HYPERLINK("https://talan.bank.gov.ua/get-user-certificate/cFnUguqF8aFD1EoWnt8P","Завантажити сертифікат")</f>
        <v>Завантажити сертифікат</v>
      </c>
    </row>
    <row r="70" spans="1:4" x14ac:dyDescent="0.3">
      <c r="A70" t="s">
        <v>141</v>
      </c>
      <c r="B70" t="s">
        <v>5</v>
      </c>
      <c r="C70" t="s">
        <v>142</v>
      </c>
      <c r="D70" t="str">
        <f>HYPERLINK("https://talan.bank.gov.ua/get-user-certificate/cFnUgUk8Kpl-oIltWcCa","Завантажити сертифікат")</f>
        <v>Завантажити сертифікат</v>
      </c>
    </row>
    <row r="71" spans="1:4" x14ac:dyDescent="0.3">
      <c r="A71" t="s">
        <v>143</v>
      </c>
      <c r="B71" t="s">
        <v>5</v>
      </c>
      <c r="C71" t="s">
        <v>144</v>
      </c>
      <c r="D71" t="str">
        <f>HYPERLINK("https://talan.bank.gov.ua/get-user-certificate/cFnUgwWg3YwHjDvmYC8g","Завантажити сертифікат")</f>
        <v>Завантажити сертифікат</v>
      </c>
    </row>
    <row r="72" spans="1:4" x14ac:dyDescent="0.3">
      <c r="A72" t="s">
        <v>145</v>
      </c>
      <c r="B72" t="s">
        <v>5</v>
      </c>
      <c r="C72" t="s">
        <v>146</v>
      </c>
      <c r="D72" t="str">
        <f>HYPERLINK("https://talan.bank.gov.ua/get-user-certificate/cFnUgYPT2sIrN8szB9Xs","Завантажити сертифікат")</f>
        <v>Завантажити сертифікат</v>
      </c>
    </row>
    <row r="73" spans="1:4" x14ac:dyDescent="0.3">
      <c r="A73" t="s">
        <v>147</v>
      </c>
      <c r="B73" t="s">
        <v>5</v>
      </c>
      <c r="C73" t="s">
        <v>148</v>
      </c>
      <c r="D73" t="str">
        <f>HYPERLINK("https://talan.bank.gov.ua/get-user-certificate/cFnUgA-66WoR5U_w0I8Y","Завантажити сертифікат")</f>
        <v>Завантажити сертифікат</v>
      </c>
    </row>
    <row r="74" spans="1:4" x14ac:dyDescent="0.3">
      <c r="A74" t="s">
        <v>149</v>
      </c>
      <c r="B74" t="s">
        <v>5</v>
      </c>
      <c r="C74" t="s">
        <v>150</v>
      </c>
      <c r="D74" t="str">
        <f>HYPERLINK("https://talan.bank.gov.ua/get-user-certificate/cFnUgWCXk-TIf49dXIIX","Завантажити сертифікат")</f>
        <v>Завантажити сертифікат</v>
      </c>
    </row>
    <row r="75" spans="1:4" x14ac:dyDescent="0.3">
      <c r="A75" t="s">
        <v>151</v>
      </c>
      <c r="B75" t="s">
        <v>5</v>
      </c>
      <c r="C75" t="s">
        <v>152</v>
      </c>
      <c r="D75" t="str">
        <f>HYPERLINK("https://talan.bank.gov.ua/get-user-certificate/cFnUgAEY_wiuT2YFMTC9","Завантажити сертифікат")</f>
        <v>Завантажити сертифікат</v>
      </c>
    </row>
    <row r="76" spans="1:4" x14ac:dyDescent="0.3">
      <c r="A76" t="s">
        <v>153</v>
      </c>
      <c r="B76" t="s">
        <v>5</v>
      </c>
      <c r="C76" t="s">
        <v>154</v>
      </c>
      <c r="D76" t="str">
        <f>HYPERLINK("https://talan.bank.gov.ua/get-user-certificate/cFnUgx-SqZFw-4_3zkXk","Завантажити сертифікат")</f>
        <v>Завантажити сертифікат</v>
      </c>
    </row>
    <row r="77" spans="1:4" x14ac:dyDescent="0.3">
      <c r="A77" t="s">
        <v>155</v>
      </c>
      <c r="B77" t="s">
        <v>5</v>
      </c>
      <c r="C77" t="s">
        <v>156</v>
      </c>
      <c r="D77" t="str">
        <f>HYPERLINK("https://talan.bank.gov.ua/get-user-certificate/cFnUglK5YIV8TfkKeyym","Завантажити сертифікат")</f>
        <v>Завантажити сертифікат</v>
      </c>
    </row>
    <row r="78" spans="1:4" x14ac:dyDescent="0.3">
      <c r="A78" t="s">
        <v>157</v>
      </c>
      <c r="B78" t="s">
        <v>5</v>
      </c>
      <c r="C78" t="s">
        <v>158</v>
      </c>
      <c r="D78" t="str">
        <f>HYPERLINK("https://talan.bank.gov.ua/get-user-certificate/cFnUgt7QRDuHN6v1C02-","Завантажити сертифікат")</f>
        <v>Завантажити сертифікат</v>
      </c>
    </row>
    <row r="79" spans="1:4" x14ac:dyDescent="0.3">
      <c r="A79" t="s">
        <v>159</v>
      </c>
      <c r="B79" t="s">
        <v>5</v>
      </c>
      <c r="C79" t="s">
        <v>160</v>
      </c>
      <c r="D79" t="str">
        <f>HYPERLINK("https://talan.bank.gov.ua/get-user-certificate/cFnUgcHdDrwkkJ2BqkMG","Завантажити сертифікат")</f>
        <v>Завантажити сертифікат</v>
      </c>
    </row>
    <row r="80" spans="1:4" x14ac:dyDescent="0.3">
      <c r="A80" t="s">
        <v>161</v>
      </c>
      <c r="B80" t="s">
        <v>5</v>
      </c>
      <c r="C80" t="s">
        <v>162</v>
      </c>
      <c r="D80" t="str">
        <f>HYPERLINK("https://talan.bank.gov.ua/get-user-certificate/cFnUgMzoz1SnkLwcbeIK","Завантажити сертифікат")</f>
        <v>Завантажити сертифікат</v>
      </c>
    </row>
    <row r="81" spans="1:4" x14ac:dyDescent="0.3">
      <c r="A81" t="s">
        <v>163</v>
      </c>
      <c r="B81" t="s">
        <v>5</v>
      </c>
      <c r="C81" t="s">
        <v>164</v>
      </c>
      <c r="D81" t="str">
        <f>HYPERLINK("https://talan.bank.gov.ua/get-user-certificate/cFnUgcUjyNr4Z02JMJqQ","Завантажити сертифікат")</f>
        <v>Завантажити сертифікат</v>
      </c>
    </row>
    <row r="82" spans="1:4" x14ac:dyDescent="0.3">
      <c r="A82" t="s">
        <v>165</v>
      </c>
      <c r="B82" t="s">
        <v>5</v>
      </c>
      <c r="C82" t="s">
        <v>166</v>
      </c>
      <c r="D82" t="str">
        <f>HYPERLINK("https://talan.bank.gov.ua/get-user-certificate/cFnUgQySdgcUfl2vOBXb","Завантажити сертифікат")</f>
        <v>Завантажити сертифікат</v>
      </c>
    </row>
    <row r="83" spans="1:4" x14ac:dyDescent="0.3">
      <c r="A83" t="s">
        <v>167</v>
      </c>
      <c r="B83" t="s">
        <v>5</v>
      </c>
      <c r="C83" t="s">
        <v>168</v>
      </c>
      <c r="D83" t="str">
        <f>HYPERLINK("https://talan.bank.gov.ua/get-user-certificate/cFnUgqHJien3J51MhB8d","Завантажити сертифікат")</f>
        <v>Завантажити сертифікат</v>
      </c>
    </row>
    <row r="84" spans="1:4" x14ac:dyDescent="0.3">
      <c r="A84" t="s">
        <v>169</v>
      </c>
      <c r="B84" t="s">
        <v>5</v>
      </c>
      <c r="C84" t="s">
        <v>341</v>
      </c>
      <c r="D84" t="str">
        <f>HYPERLINK("https://talan.bank.gov.ua/get-user-certificate/pvzg934Vp-XBRWVVys-D","Завантажити сертифікат")</f>
        <v>Завантажити сертифікат</v>
      </c>
    </row>
    <row r="85" spans="1:4" x14ac:dyDescent="0.3">
      <c r="A85" t="s">
        <v>170</v>
      </c>
      <c r="B85" t="s">
        <v>5</v>
      </c>
      <c r="C85" t="s">
        <v>171</v>
      </c>
      <c r="D85" t="str">
        <f>HYPERLINK("https://talan.bank.gov.ua/get-user-certificate/cFnUge3aWPn1YQ2nRIaX","Завантажити сертифікат")</f>
        <v>Завантажити сертифікат</v>
      </c>
    </row>
    <row r="86" spans="1:4" x14ac:dyDescent="0.3">
      <c r="A86" t="s">
        <v>172</v>
      </c>
      <c r="B86" t="s">
        <v>5</v>
      </c>
      <c r="C86" t="s">
        <v>173</v>
      </c>
      <c r="D86" t="str">
        <f>HYPERLINK("https://talan.bank.gov.ua/get-user-certificate/cFnUgc4cjXCiuU_MoxxU","Завантажити сертифікат")</f>
        <v>Завантажити сертифікат</v>
      </c>
    </row>
    <row r="87" spans="1:4" x14ac:dyDescent="0.3">
      <c r="A87" t="s">
        <v>174</v>
      </c>
      <c r="B87" t="s">
        <v>5</v>
      </c>
      <c r="C87" t="s">
        <v>175</v>
      </c>
      <c r="D87" t="str">
        <f>HYPERLINK("https://talan.bank.gov.ua/get-user-certificate/cFnUg4D9YgSA2gtpGX9w","Завантажити сертифікат")</f>
        <v>Завантажити сертифікат</v>
      </c>
    </row>
    <row r="88" spans="1:4" x14ac:dyDescent="0.3">
      <c r="A88" t="s">
        <v>176</v>
      </c>
      <c r="B88" t="s">
        <v>5</v>
      </c>
      <c r="C88" t="s">
        <v>177</v>
      </c>
      <c r="D88" t="str">
        <f>HYPERLINK("https://talan.bank.gov.ua/get-user-certificate/cFnUgo50LexJ3ve_K8HQ","Завантажити сертифікат")</f>
        <v>Завантажити сертифікат</v>
      </c>
    </row>
    <row r="89" spans="1:4" x14ac:dyDescent="0.3">
      <c r="A89" t="s">
        <v>178</v>
      </c>
      <c r="B89" t="s">
        <v>5</v>
      </c>
      <c r="C89" t="s">
        <v>179</v>
      </c>
      <c r="D89" t="str">
        <f>HYPERLINK("https://talan.bank.gov.ua/get-user-certificate/cFnUgbQKfcyvnVXzi4Fz","Завантажити сертифікат")</f>
        <v>Завантажити сертифікат</v>
      </c>
    </row>
    <row r="90" spans="1:4" x14ac:dyDescent="0.3">
      <c r="A90" t="s">
        <v>180</v>
      </c>
      <c r="B90" t="s">
        <v>5</v>
      </c>
      <c r="C90" t="s">
        <v>181</v>
      </c>
      <c r="D90" t="str">
        <f>HYPERLINK("https://talan.bank.gov.ua/get-user-certificate/cFnUgYbPJPSByz-_GhEX","Завантажити сертифікат")</f>
        <v>Завантажити сертифікат</v>
      </c>
    </row>
    <row r="91" spans="1:4" x14ac:dyDescent="0.3">
      <c r="A91" t="s">
        <v>182</v>
      </c>
      <c r="B91" t="s">
        <v>5</v>
      </c>
      <c r="C91" t="s">
        <v>183</v>
      </c>
      <c r="D91" t="str">
        <f>HYPERLINK("https://talan.bank.gov.ua/get-user-certificate/cFnUgRfW8zUBpkYyEuih","Завантажити сертифікат")</f>
        <v>Завантажити сертифікат</v>
      </c>
    </row>
    <row r="92" spans="1:4" x14ac:dyDescent="0.3">
      <c r="A92" t="s">
        <v>184</v>
      </c>
      <c r="B92" t="s">
        <v>5</v>
      </c>
      <c r="C92" t="s">
        <v>185</v>
      </c>
      <c r="D92" t="str">
        <f>HYPERLINK("https://talan.bank.gov.ua/get-user-certificate/cFnUgU-nb3NuRxXQyC7L","Завантажити сертифікат")</f>
        <v>Завантажити сертифікат</v>
      </c>
    </row>
    <row r="93" spans="1:4" x14ac:dyDescent="0.3">
      <c r="A93" t="s">
        <v>186</v>
      </c>
      <c r="B93" t="s">
        <v>5</v>
      </c>
      <c r="C93" t="s">
        <v>187</v>
      </c>
      <c r="D93" t="str">
        <f>HYPERLINK("https://talan.bank.gov.ua/get-user-certificate/cFnUgQIl_cHvU-GYmSeY","Завантажити сертифікат")</f>
        <v>Завантажити сертифікат</v>
      </c>
    </row>
    <row r="94" spans="1:4" x14ac:dyDescent="0.3">
      <c r="A94" t="s">
        <v>188</v>
      </c>
      <c r="B94" t="s">
        <v>5</v>
      </c>
      <c r="C94" t="s">
        <v>189</v>
      </c>
      <c r="D94" t="str">
        <f>HYPERLINK("https://talan.bank.gov.ua/get-user-certificate/cFnUgAjwiy_j_q1scdi4","Завантажити сертифікат")</f>
        <v>Завантажити сертифікат</v>
      </c>
    </row>
    <row r="95" spans="1:4" x14ac:dyDescent="0.3">
      <c r="A95" t="s">
        <v>190</v>
      </c>
      <c r="B95" t="s">
        <v>5</v>
      </c>
      <c r="C95" t="s">
        <v>191</v>
      </c>
      <c r="D95" t="str">
        <f>HYPERLINK("https://talan.bank.gov.ua/get-user-certificate/cFnUgjyj21YYTEvwID1s","Завантажити сертифікат")</f>
        <v>Завантажити сертифікат</v>
      </c>
    </row>
    <row r="96" spans="1:4" x14ac:dyDescent="0.3">
      <c r="A96" t="s">
        <v>192</v>
      </c>
      <c r="B96" t="s">
        <v>5</v>
      </c>
      <c r="C96" t="s">
        <v>193</v>
      </c>
      <c r="D96" t="str">
        <f>HYPERLINK("https://talan.bank.gov.ua/get-user-certificate/cFnUgPULTJu5hkDysyOH","Завантажити сертифікат")</f>
        <v>Завантажити сертифікат</v>
      </c>
    </row>
    <row r="97" spans="1:4" x14ac:dyDescent="0.3">
      <c r="A97" t="s">
        <v>194</v>
      </c>
      <c r="B97" t="s">
        <v>5</v>
      </c>
      <c r="C97" t="s">
        <v>195</v>
      </c>
      <c r="D97" t="str">
        <f>HYPERLINK("https://talan.bank.gov.ua/get-user-certificate/cFnUgsmFrmCcLEH_zWZ3","Завантажити сертифікат")</f>
        <v>Завантажити сертифікат</v>
      </c>
    </row>
    <row r="98" spans="1:4" x14ac:dyDescent="0.3">
      <c r="A98" t="s">
        <v>196</v>
      </c>
      <c r="B98" t="s">
        <v>5</v>
      </c>
      <c r="C98" t="s">
        <v>197</v>
      </c>
      <c r="D98" t="str">
        <f>HYPERLINK("https://talan.bank.gov.ua/get-user-certificate/cFnUg1nsSAwY5kumQaOC","Завантажити сертифікат")</f>
        <v>Завантажити сертифікат</v>
      </c>
    </row>
    <row r="99" spans="1:4" x14ac:dyDescent="0.3">
      <c r="A99" t="s">
        <v>198</v>
      </c>
      <c r="B99" t="s">
        <v>5</v>
      </c>
      <c r="C99" t="s">
        <v>199</v>
      </c>
      <c r="D99" t="str">
        <f>HYPERLINK("https://talan.bank.gov.ua/get-user-certificate/cFnUgb30TO_WrcrFjsOq","Завантажити сертифікат")</f>
        <v>Завантажити сертифікат</v>
      </c>
    </row>
    <row r="100" spans="1:4" x14ac:dyDescent="0.3">
      <c r="A100" t="s">
        <v>200</v>
      </c>
      <c r="B100" t="s">
        <v>5</v>
      </c>
      <c r="C100" t="s">
        <v>201</v>
      </c>
      <c r="D100" t="str">
        <f>HYPERLINK("https://talan.bank.gov.ua/get-user-certificate/cFnUgEQXHzbRtvFGKLtq","Завантажити сертифікат")</f>
        <v>Завантажити сертифікат</v>
      </c>
    </row>
    <row r="101" spans="1:4" x14ac:dyDescent="0.3">
      <c r="A101" t="s">
        <v>202</v>
      </c>
      <c r="B101" t="s">
        <v>5</v>
      </c>
      <c r="C101" t="s">
        <v>203</v>
      </c>
      <c r="D101" t="str">
        <f>HYPERLINK("https://talan.bank.gov.ua/get-user-certificate/cFnUgXHVDQ5so8m-wlIZ","Завантажити сертифікат")</f>
        <v>Завантажити сертифікат</v>
      </c>
    </row>
    <row r="102" spans="1:4" x14ac:dyDescent="0.3">
      <c r="A102" t="s">
        <v>204</v>
      </c>
      <c r="B102" t="s">
        <v>5</v>
      </c>
      <c r="C102" t="s">
        <v>205</v>
      </c>
      <c r="D102" t="str">
        <f>HYPERLINK("https://talan.bank.gov.ua/get-user-certificate/cFnUgjmpSTZyU3lQqmLT","Завантажити сертифікат")</f>
        <v>Завантажити сертифікат</v>
      </c>
    </row>
    <row r="103" spans="1:4" x14ac:dyDescent="0.3">
      <c r="A103" t="s">
        <v>206</v>
      </c>
      <c r="B103" t="s">
        <v>5</v>
      </c>
      <c r="C103" t="s">
        <v>207</v>
      </c>
      <c r="D103" t="str">
        <f>HYPERLINK("https://talan.bank.gov.ua/get-user-certificate/cFnUg-Re3biy21BsyShy","Завантажити сертифікат")</f>
        <v>Завантажити сертифікат</v>
      </c>
    </row>
    <row r="104" spans="1:4" x14ac:dyDescent="0.3">
      <c r="A104" t="s">
        <v>208</v>
      </c>
      <c r="B104" t="s">
        <v>5</v>
      </c>
      <c r="C104" t="s">
        <v>209</v>
      </c>
      <c r="D104" t="str">
        <f>HYPERLINK("https://talan.bank.gov.ua/get-user-certificate/cFnUgGroZaEizcnN0nc4","Завантажити сертифікат")</f>
        <v>Завантажити сертифікат</v>
      </c>
    </row>
    <row r="105" spans="1:4" x14ac:dyDescent="0.3">
      <c r="A105" t="s">
        <v>210</v>
      </c>
      <c r="B105" t="s">
        <v>5</v>
      </c>
      <c r="C105" t="s">
        <v>211</v>
      </c>
      <c r="D105" t="str">
        <f>HYPERLINK("https://talan.bank.gov.ua/get-user-certificate/cFnUgEk4iu7_iSA2O9EQ","Завантажити сертифікат")</f>
        <v>Завантажити сертифікат</v>
      </c>
    </row>
    <row r="106" spans="1:4" x14ac:dyDescent="0.3">
      <c r="A106" t="s">
        <v>212</v>
      </c>
      <c r="B106" t="s">
        <v>5</v>
      </c>
      <c r="C106" t="s">
        <v>213</v>
      </c>
      <c r="D106" t="str">
        <f>HYPERLINK("https://talan.bank.gov.ua/get-user-certificate/cFnUgYw1dZA5zFkblJP0","Завантажити сертифікат")</f>
        <v>Завантажити сертифікат</v>
      </c>
    </row>
    <row r="107" spans="1:4" x14ac:dyDescent="0.3">
      <c r="A107" t="s">
        <v>214</v>
      </c>
      <c r="B107" t="s">
        <v>5</v>
      </c>
      <c r="C107" t="s">
        <v>215</v>
      </c>
      <c r="D107" t="str">
        <f>HYPERLINK("https://talan.bank.gov.ua/get-user-certificate/cFnUgzBEtf2RT_KwwXgN","Завантажити сертифікат")</f>
        <v>Завантажити сертифікат</v>
      </c>
    </row>
    <row r="108" spans="1:4" x14ac:dyDescent="0.3">
      <c r="A108" t="s">
        <v>216</v>
      </c>
      <c r="B108" t="s">
        <v>5</v>
      </c>
      <c r="C108" t="s">
        <v>217</v>
      </c>
      <c r="D108" t="str">
        <f>HYPERLINK("https://talan.bank.gov.ua/get-user-certificate/cFnUgzhJ8o91PzDcafEj","Завантажити сертифікат")</f>
        <v>Завантажити сертифікат</v>
      </c>
    </row>
    <row r="109" spans="1:4" x14ac:dyDescent="0.3">
      <c r="A109" t="s">
        <v>218</v>
      </c>
      <c r="B109" t="s">
        <v>5</v>
      </c>
      <c r="C109" t="s">
        <v>219</v>
      </c>
      <c r="D109" t="str">
        <f>HYPERLINK("https://talan.bank.gov.ua/get-user-certificate/cFnUgMwckl4xRlnsculp","Завантажити сертифікат")</f>
        <v>Завантажити сертифікат</v>
      </c>
    </row>
    <row r="110" spans="1:4" x14ac:dyDescent="0.3">
      <c r="A110" t="s">
        <v>220</v>
      </c>
      <c r="B110" t="s">
        <v>5</v>
      </c>
      <c r="C110" t="s">
        <v>221</v>
      </c>
      <c r="D110" t="str">
        <f>HYPERLINK("https://talan.bank.gov.ua/get-user-certificate/cFnUglTDYzn3NtuDjwcX","Завантажити сертифікат")</f>
        <v>Завантажити сертифікат</v>
      </c>
    </row>
    <row r="111" spans="1:4" x14ac:dyDescent="0.3">
      <c r="A111" t="s">
        <v>222</v>
      </c>
      <c r="B111" t="s">
        <v>5</v>
      </c>
      <c r="C111" t="s">
        <v>223</v>
      </c>
      <c r="D111" t="str">
        <f>HYPERLINK("https://talan.bank.gov.ua/get-user-certificate/cFnUgLAZckG9cN_fhjBw","Завантажити сертифікат")</f>
        <v>Завантажити сертифікат</v>
      </c>
    </row>
    <row r="112" spans="1:4" x14ac:dyDescent="0.3">
      <c r="A112" t="s">
        <v>224</v>
      </c>
      <c r="B112" t="s">
        <v>5</v>
      </c>
      <c r="C112" t="s">
        <v>225</v>
      </c>
      <c r="D112" t="str">
        <f>HYPERLINK("https://talan.bank.gov.ua/get-user-certificate/cFnUgXtqbb8l6xSFyWuV","Завантажити сертифікат")</f>
        <v>Завантажити сертифікат</v>
      </c>
    </row>
    <row r="113" spans="1:4" x14ac:dyDescent="0.3">
      <c r="A113" t="s">
        <v>226</v>
      </c>
      <c r="B113" t="s">
        <v>5</v>
      </c>
      <c r="C113" t="s">
        <v>227</v>
      </c>
      <c r="D113" t="str">
        <f>HYPERLINK("https://talan.bank.gov.ua/get-user-certificate/cFnUg12h6Zq1liB0Hm6O","Завантажити сертифікат")</f>
        <v>Завантажити сертифікат</v>
      </c>
    </row>
    <row r="114" spans="1:4" x14ac:dyDescent="0.3">
      <c r="A114" t="s">
        <v>228</v>
      </c>
      <c r="B114" t="s">
        <v>5</v>
      </c>
      <c r="C114" t="s">
        <v>229</v>
      </c>
      <c r="D114" t="str">
        <f>HYPERLINK("https://talan.bank.gov.ua/get-user-certificate/cFnUgfix7araPV27Oflz","Завантажити сертифікат")</f>
        <v>Завантажити сертифікат</v>
      </c>
    </row>
    <row r="115" spans="1:4" x14ac:dyDescent="0.3">
      <c r="A115" t="s">
        <v>230</v>
      </c>
      <c r="B115" t="s">
        <v>5</v>
      </c>
      <c r="C115" t="s">
        <v>231</v>
      </c>
      <c r="D115" t="str">
        <f>HYPERLINK("https://talan.bank.gov.ua/get-user-certificate/cFnUghqIQeQR7Rgfrvku","Завантажити сертифікат")</f>
        <v>Завантажити сертифікат</v>
      </c>
    </row>
    <row r="116" spans="1:4" x14ac:dyDescent="0.3">
      <c r="A116" t="s">
        <v>232</v>
      </c>
      <c r="B116" t="s">
        <v>5</v>
      </c>
      <c r="C116" t="s">
        <v>233</v>
      </c>
      <c r="D116" t="str">
        <f>HYPERLINK("https://talan.bank.gov.ua/get-user-certificate/cFnUgkvZpZh1vELqjpNU","Завантажити сертифікат")</f>
        <v>Завантажити сертифікат</v>
      </c>
    </row>
    <row r="117" spans="1:4" x14ac:dyDescent="0.3">
      <c r="A117" t="s">
        <v>234</v>
      </c>
      <c r="B117" t="s">
        <v>5</v>
      </c>
      <c r="C117" t="s">
        <v>235</v>
      </c>
      <c r="D117" t="str">
        <f>HYPERLINK("https://talan.bank.gov.ua/get-user-certificate/cFnUgppugVFJbAy1Oxc4","Завантажити сертифікат")</f>
        <v>Завантажити сертифікат</v>
      </c>
    </row>
    <row r="118" spans="1:4" x14ac:dyDescent="0.3">
      <c r="A118" t="s">
        <v>236</v>
      </c>
      <c r="B118" t="s">
        <v>5</v>
      </c>
      <c r="C118" t="s">
        <v>237</v>
      </c>
      <c r="D118" t="str">
        <f>HYPERLINK("https://talan.bank.gov.ua/get-user-certificate/cFnUgyxt84u_VqUbb7Wn","Завантажити сертифікат")</f>
        <v>Завантажити сертифікат</v>
      </c>
    </row>
    <row r="119" spans="1:4" x14ac:dyDescent="0.3">
      <c r="A119" t="s">
        <v>238</v>
      </c>
      <c r="B119" t="s">
        <v>5</v>
      </c>
      <c r="C119" t="s">
        <v>239</v>
      </c>
      <c r="D119" t="str">
        <f>HYPERLINK("https://talan.bank.gov.ua/get-user-certificate/cFnUgLFnTB8RYTRiO-67","Завантажити сертифікат")</f>
        <v>Завантажити сертифікат</v>
      </c>
    </row>
    <row r="120" spans="1:4" x14ac:dyDescent="0.3">
      <c r="A120" t="s">
        <v>240</v>
      </c>
      <c r="B120" t="s">
        <v>5</v>
      </c>
      <c r="C120" t="s">
        <v>241</v>
      </c>
      <c r="D120" t="str">
        <f>HYPERLINK("https://talan.bank.gov.ua/get-user-certificate/cFnUg_BSe_-1H-RqUS1E","Завантажити сертифікат")</f>
        <v>Завантажити сертифікат</v>
      </c>
    </row>
    <row r="121" spans="1:4" x14ac:dyDescent="0.3">
      <c r="A121" t="s">
        <v>242</v>
      </c>
      <c r="B121" t="s">
        <v>5</v>
      </c>
      <c r="C121" t="s">
        <v>243</v>
      </c>
      <c r="D121" t="str">
        <f>HYPERLINK("https://talan.bank.gov.ua/get-user-certificate/cFnUg9z0uNAXqVKmEaRo","Завантажити сертифікат")</f>
        <v>Завантажити сертифікат</v>
      </c>
    </row>
    <row r="122" spans="1:4" x14ac:dyDescent="0.3">
      <c r="A122" t="s">
        <v>244</v>
      </c>
      <c r="B122" t="s">
        <v>5</v>
      </c>
      <c r="C122" t="s">
        <v>245</v>
      </c>
      <c r="D122" t="str">
        <f>HYPERLINK("https://talan.bank.gov.ua/get-user-certificate/cFnUgchSKdhsagowGX5V","Завантажити сертифікат")</f>
        <v>Завантажити сертифікат</v>
      </c>
    </row>
    <row r="123" spans="1:4" x14ac:dyDescent="0.3">
      <c r="A123" t="s">
        <v>246</v>
      </c>
      <c r="B123" t="s">
        <v>5</v>
      </c>
      <c r="C123" t="s">
        <v>247</v>
      </c>
      <c r="D123" t="str">
        <f>HYPERLINK("https://talan.bank.gov.ua/get-user-certificate/cFnUgMnpa8oycLnDfAbj","Завантажити сертифікат")</f>
        <v>Завантажити сертифікат</v>
      </c>
    </row>
    <row r="124" spans="1:4" x14ac:dyDescent="0.3">
      <c r="A124" t="s">
        <v>248</v>
      </c>
      <c r="B124" t="s">
        <v>5</v>
      </c>
      <c r="C124" t="s">
        <v>249</v>
      </c>
      <c r="D124" t="str">
        <f>HYPERLINK("https://talan.bank.gov.ua/get-user-certificate/cFnUgtsE8rAaTk8iPyew","Завантажити сертифікат")</f>
        <v>Завантажити сертифікат</v>
      </c>
    </row>
    <row r="125" spans="1:4" x14ac:dyDescent="0.3">
      <c r="A125" t="s">
        <v>250</v>
      </c>
      <c r="B125" t="s">
        <v>5</v>
      </c>
      <c r="C125" t="s">
        <v>251</v>
      </c>
      <c r="D125" t="str">
        <f>HYPERLINK("https://talan.bank.gov.ua/get-user-certificate/cFnUgZPfWNGC8crKUVF6","Завантажити сертифікат")</f>
        <v>Завантажити сертифікат</v>
      </c>
    </row>
    <row r="126" spans="1:4" x14ac:dyDescent="0.3">
      <c r="A126" t="s">
        <v>252</v>
      </c>
      <c r="B126" t="s">
        <v>5</v>
      </c>
      <c r="C126" t="s">
        <v>253</v>
      </c>
      <c r="D126" t="str">
        <f>HYPERLINK("https://talan.bank.gov.ua/get-user-certificate/cFnUgEPwZw_oNaSzqmXx","Завантажити сертифікат")</f>
        <v>Завантажити сертифікат</v>
      </c>
    </row>
    <row r="127" spans="1:4" x14ac:dyDescent="0.3">
      <c r="A127" t="s">
        <v>254</v>
      </c>
      <c r="B127" t="s">
        <v>5</v>
      </c>
      <c r="C127" t="s">
        <v>255</v>
      </c>
      <c r="D127" t="str">
        <f>HYPERLINK("https://talan.bank.gov.ua/get-user-certificate/cFnUgqryL9YnxqHEAHqi","Завантажити сертифікат")</f>
        <v>Завантажити сертифікат</v>
      </c>
    </row>
    <row r="128" spans="1:4" x14ac:dyDescent="0.3">
      <c r="A128" t="s">
        <v>256</v>
      </c>
      <c r="B128" t="s">
        <v>5</v>
      </c>
      <c r="C128" t="s">
        <v>257</v>
      </c>
      <c r="D128" t="str">
        <f>HYPERLINK("https://talan.bank.gov.ua/get-user-certificate/cFnUgD70bhQyz29LmvVg","Завантажити сертифікат")</f>
        <v>Завантажити сертифікат</v>
      </c>
    </row>
    <row r="129" spans="1:4" x14ac:dyDescent="0.3">
      <c r="A129" t="s">
        <v>258</v>
      </c>
      <c r="B129" t="s">
        <v>5</v>
      </c>
      <c r="C129" t="s">
        <v>259</v>
      </c>
      <c r="D129" t="str">
        <f>HYPERLINK("https://talan.bank.gov.ua/get-user-certificate/cFnUgiyf6Mr3f1_-B3SR","Завантажити сертифікат")</f>
        <v>Завантажити сертифікат</v>
      </c>
    </row>
    <row r="130" spans="1:4" x14ac:dyDescent="0.3">
      <c r="A130" t="s">
        <v>260</v>
      </c>
      <c r="B130" t="s">
        <v>5</v>
      </c>
      <c r="C130" t="s">
        <v>261</v>
      </c>
      <c r="D130" t="str">
        <f>HYPERLINK("https://talan.bank.gov.ua/get-user-certificate/cFnUgr0KXOQH04EKi73H","Завантажити сертифікат")</f>
        <v>Завантажити сертифікат</v>
      </c>
    </row>
    <row r="131" spans="1:4" x14ac:dyDescent="0.3">
      <c r="A131" t="s">
        <v>262</v>
      </c>
      <c r="B131" t="s">
        <v>5</v>
      </c>
      <c r="C131" t="s">
        <v>263</v>
      </c>
      <c r="D131" t="str">
        <f>HYPERLINK("https://talan.bank.gov.ua/get-user-certificate/cFnUg5SBL1h4wnpjfLNG","Завантажити сертифікат")</f>
        <v>Завантажити сертифікат</v>
      </c>
    </row>
    <row r="132" spans="1:4" x14ac:dyDescent="0.3">
      <c r="A132" t="s">
        <v>264</v>
      </c>
      <c r="B132" t="s">
        <v>5</v>
      </c>
      <c r="C132" t="s">
        <v>265</v>
      </c>
      <c r="D132" t="str">
        <f>HYPERLINK("https://talan.bank.gov.ua/get-user-certificate/cFnUgQS6VsuZfAV-XLmG","Завантажити сертифікат")</f>
        <v>Завантажити сертифікат</v>
      </c>
    </row>
    <row r="133" spans="1:4" x14ac:dyDescent="0.3">
      <c r="A133" t="s">
        <v>266</v>
      </c>
      <c r="B133" t="s">
        <v>5</v>
      </c>
      <c r="C133" t="s">
        <v>267</v>
      </c>
      <c r="D133" t="str">
        <f>HYPERLINK("https://talan.bank.gov.ua/get-user-certificate/cFnUgurWfWB1VQ6Hm5jt","Завантажити сертифікат")</f>
        <v>Завантажити сертифікат</v>
      </c>
    </row>
    <row r="134" spans="1:4" x14ac:dyDescent="0.3">
      <c r="A134" t="s">
        <v>268</v>
      </c>
      <c r="B134" t="s">
        <v>5</v>
      </c>
      <c r="C134" t="s">
        <v>269</v>
      </c>
      <c r="D134" t="str">
        <f>HYPERLINK("https://talan.bank.gov.ua/get-user-certificate/cFnUgpcxrNAkTAD8yJPS","Завантажити сертифікат")</f>
        <v>Завантажити сертифікат</v>
      </c>
    </row>
    <row r="135" spans="1:4" x14ac:dyDescent="0.3">
      <c r="A135" t="s">
        <v>270</v>
      </c>
      <c r="B135" t="s">
        <v>5</v>
      </c>
      <c r="C135" t="s">
        <v>271</v>
      </c>
      <c r="D135" t="str">
        <f>HYPERLINK("https://talan.bank.gov.ua/get-user-certificate/cFnUgTZV7bvNBVNwaRG7","Завантажити сертифікат")</f>
        <v>Завантажити сертифікат</v>
      </c>
    </row>
    <row r="136" spans="1:4" x14ac:dyDescent="0.3">
      <c r="A136" t="s">
        <v>272</v>
      </c>
      <c r="B136" t="s">
        <v>5</v>
      </c>
      <c r="C136" t="s">
        <v>273</v>
      </c>
      <c r="D136" t="str">
        <f>HYPERLINK("https://talan.bank.gov.ua/get-user-certificate/cFnUgk_L6KLu7QDPnMWG","Завантажити сертифікат")</f>
        <v>Завантажити сертифікат</v>
      </c>
    </row>
    <row r="137" spans="1:4" x14ac:dyDescent="0.3">
      <c r="A137" t="s">
        <v>274</v>
      </c>
      <c r="B137" t="s">
        <v>5</v>
      </c>
      <c r="C137" t="s">
        <v>275</v>
      </c>
      <c r="D137" t="str">
        <f>HYPERLINK("https://talan.bank.gov.ua/get-user-certificate/cFnUg63IgA6vJt1E3KBE","Завантажити сертифікат")</f>
        <v>Завантажити сертифікат</v>
      </c>
    </row>
    <row r="138" spans="1:4" x14ac:dyDescent="0.3">
      <c r="A138" t="s">
        <v>276</v>
      </c>
      <c r="B138" t="s">
        <v>5</v>
      </c>
      <c r="C138" t="s">
        <v>277</v>
      </c>
      <c r="D138" t="str">
        <f>HYPERLINK("https://talan.bank.gov.ua/get-user-certificate/cFnUgEqP1tW-XFCjRNPI","Завантажити сертифікат")</f>
        <v>Завантажити сертифікат</v>
      </c>
    </row>
    <row r="139" spans="1:4" x14ac:dyDescent="0.3">
      <c r="A139" t="s">
        <v>278</v>
      </c>
      <c r="B139" t="s">
        <v>5</v>
      </c>
      <c r="C139" t="s">
        <v>279</v>
      </c>
      <c r="D139" t="str">
        <f>HYPERLINK("https://talan.bank.gov.ua/get-user-certificate/cFnUguvRxj7tC9-zRS64","Завантажити сертифікат")</f>
        <v>Завантажити сертифікат</v>
      </c>
    </row>
    <row r="140" spans="1:4" x14ac:dyDescent="0.3">
      <c r="A140" t="s">
        <v>280</v>
      </c>
      <c r="B140" t="s">
        <v>5</v>
      </c>
      <c r="C140" t="s">
        <v>281</v>
      </c>
      <c r="D140" t="str">
        <f>HYPERLINK("https://talan.bank.gov.ua/get-user-certificate/cFnUg4-eZzflApL5UOJo","Завантажити сертифікат")</f>
        <v>Завантажити сертифікат</v>
      </c>
    </row>
    <row r="141" spans="1:4" x14ac:dyDescent="0.3">
      <c r="A141" t="s">
        <v>282</v>
      </c>
      <c r="B141" t="s">
        <v>5</v>
      </c>
      <c r="C141" t="s">
        <v>283</v>
      </c>
      <c r="D141" t="str">
        <f>HYPERLINK("https://talan.bank.gov.ua/get-user-certificate/cFnUg-FnU5Y2kLOTMaFa","Завантажити сертифікат")</f>
        <v>Завантажити сертифікат</v>
      </c>
    </row>
    <row r="142" spans="1:4" x14ac:dyDescent="0.3">
      <c r="A142" t="s">
        <v>284</v>
      </c>
      <c r="B142" t="s">
        <v>5</v>
      </c>
      <c r="C142" t="s">
        <v>285</v>
      </c>
      <c r="D142" t="str">
        <f>HYPERLINK("https://talan.bank.gov.ua/get-user-certificate/cFnUg-_G-IXzNR24QX8R","Завантажити сертифікат")</f>
        <v>Завантажити сертифікат</v>
      </c>
    </row>
    <row r="143" spans="1:4" x14ac:dyDescent="0.3">
      <c r="A143" t="s">
        <v>286</v>
      </c>
      <c r="B143" t="s">
        <v>5</v>
      </c>
      <c r="C143" t="s">
        <v>287</v>
      </c>
      <c r="D143" t="str">
        <f>HYPERLINK("https://talan.bank.gov.ua/get-user-certificate/cFnUgEcmq48xWl4LvASo","Завантажити сертифікат")</f>
        <v>Завантажити сертифікат</v>
      </c>
    </row>
    <row r="144" spans="1:4" x14ac:dyDescent="0.3">
      <c r="A144" t="s">
        <v>288</v>
      </c>
      <c r="B144" t="s">
        <v>5</v>
      </c>
      <c r="C144" t="s">
        <v>289</v>
      </c>
      <c r="D144" t="str">
        <f>HYPERLINK("https://talan.bank.gov.ua/get-user-certificate/cFnUgUCP-nOV7x0i_VMM","Завантажити сертифікат")</f>
        <v>Завантажити сертифікат</v>
      </c>
    </row>
    <row r="145" spans="1:4" x14ac:dyDescent="0.3">
      <c r="A145" t="s">
        <v>290</v>
      </c>
      <c r="B145" t="s">
        <v>5</v>
      </c>
      <c r="C145" t="s">
        <v>291</v>
      </c>
      <c r="D145" t="str">
        <f>HYPERLINK("https://talan.bank.gov.ua/get-user-certificate/cFnUgcHjyhGMmtrkNSyW","Завантажити сертифікат")</f>
        <v>Завантажити сертифікат</v>
      </c>
    </row>
    <row r="146" spans="1:4" x14ac:dyDescent="0.3">
      <c r="A146" t="s">
        <v>292</v>
      </c>
      <c r="B146" t="s">
        <v>5</v>
      </c>
      <c r="C146" t="s">
        <v>293</v>
      </c>
      <c r="D146" t="str">
        <f>HYPERLINK("https://talan.bank.gov.ua/get-user-certificate/cFnUg_ecT7YQ3ZsmspCa","Завантажити сертифікат")</f>
        <v>Завантажити сертифікат</v>
      </c>
    </row>
    <row r="147" spans="1:4" x14ac:dyDescent="0.3">
      <c r="A147" t="s">
        <v>294</v>
      </c>
      <c r="B147" t="s">
        <v>5</v>
      </c>
      <c r="C147" t="s">
        <v>295</v>
      </c>
      <c r="D147" t="str">
        <f>HYPERLINK("https://talan.bank.gov.ua/get-user-certificate/cFnUgaCFYoOXPwSNIdIU","Завантажити сертифікат")</f>
        <v>Завантажити сертифікат</v>
      </c>
    </row>
    <row r="148" spans="1:4" x14ac:dyDescent="0.3">
      <c r="A148" t="s">
        <v>296</v>
      </c>
      <c r="B148" t="s">
        <v>5</v>
      </c>
      <c r="C148" t="s">
        <v>297</v>
      </c>
      <c r="D148" t="str">
        <f>HYPERLINK("https://talan.bank.gov.ua/get-user-certificate/cFnUgqvk0C1E0w-iB2n0","Завантажити сертифікат")</f>
        <v>Завантажити сертифікат</v>
      </c>
    </row>
    <row r="149" spans="1:4" x14ac:dyDescent="0.3">
      <c r="A149" t="s">
        <v>298</v>
      </c>
      <c r="B149" t="s">
        <v>5</v>
      </c>
      <c r="C149" t="s">
        <v>299</v>
      </c>
      <c r="D149" t="str">
        <f>HYPERLINK("https://talan.bank.gov.ua/get-user-certificate/cFnUgD2NadUT_gWXypR9","Завантажити сертифікат")</f>
        <v>Завантажити сертифікат</v>
      </c>
    </row>
    <row r="150" spans="1:4" x14ac:dyDescent="0.3">
      <c r="A150" t="s">
        <v>300</v>
      </c>
      <c r="B150" t="s">
        <v>5</v>
      </c>
      <c r="C150" t="s">
        <v>301</v>
      </c>
      <c r="D150" t="str">
        <f>HYPERLINK("https://talan.bank.gov.ua/get-user-certificate/cFnUg4oI_xTCJ76e_mRm","Завантажити сертифікат")</f>
        <v>Завантажити сертифікат</v>
      </c>
    </row>
    <row r="151" spans="1:4" x14ac:dyDescent="0.3">
      <c r="A151" t="s">
        <v>302</v>
      </c>
      <c r="B151" t="s">
        <v>5</v>
      </c>
      <c r="C151" t="s">
        <v>303</v>
      </c>
      <c r="D151" t="str">
        <f>HYPERLINK("https://talan.bank.gov.ua/get-user-certificate/cFnUgnG5a2eVezjVzTy5","Завантажити сертифікат")</f>
        <v>Завантажити сертифікат</v>
      </c>
    </row>
    <row r="152" spans="1:4" x14ac:dyDescent="0.3">
      <c r="A152" t="s">
        <v>304</v>
      </c>
      <c r="B152" t="s">
        <v>5</v>
      </c>
      <c r="C152" t="s">
        <v>305</v>
      </c>
      <c r="D152" t="str">
        <f>HYPERLINK("https://talan.bank.gov.ua/get-user-certificate/cFnUgD-lVmhZR8zo7ivn","Завантажити сертифікат")</f>
        <v>Завантажити сертифікат</v>
      </c>
    </row>
    <row r="153" spans="1:4" x14ac:dyDescent="0.3">
      <c r="A153" t="s">
        <v>306</v>
      </c>
      <c r="B153" t="s">
        <v>5</v>
      </c>
      <c r="C153" t="s">
        <v>307</v>
      </c>
      <c r="D153" t="str">
        <f>HYPERLINK("https://talan.bank.gov.ua/get-user-certificate/cFnUgVZX4MNu-dAGient","Завантажити сертифікат")</f>
        <v>Завантажити сертифікат</v>
      </c>
    </row>
    <row r="154" spans="1:4" x14ac:dyDescent="0.3">
      <c r="A154" t="s">
        <v>308</v>
      </c>
      <c r="B154" t="s">
        <v>5</v>
      </c>
      <c r="C154" t="s">
        <v>309</v>
      </c>
      <c r="D154" t="str">
        <f>HYPERLINK("https://talan.bank.gov.ua/get-user-certificate/cFnUgUg0cPCxNWT7VUDd","Завантажити сертифікат")</f>
        <v>Завантажити сертифікат</v>
      </c>
    </row>
    <row r="155" spans="1:4" x14ac:dyDescent="0.3">
      <c r="A155" t="s">
        <v>310</v>
      </c>
      <c r="B155" t="s">
        <v>5</v>
      </c>
      <c r="C155" t="s">
        <v>311</v>
      </c>
      <c r="D155" t="str">
        <f>HYPERLINK("https://talan.bank.gov.ua/get-user-certificate/cFnUgl-gXksk6kS-TAT_","Завантажити сертифікат")</f>
        <v>Завантажити сертифікат</v>
      </c>
    </row>
    <row r="156" spans="1:4" x14ac:dyDescent="0.3">
      <c r="A156" t="s">
        <v>312</v>
      </c>
      <c r="B156" t="s">
        <v>5</v>
      </c>
      <c r="C156" t="s">
        <v>313</v>
      </c>
      <c r="D156" t="str">
        <f>HYPERLINK("https://talan.bank.gov.ua/get-user-certificate/cFnUgn8B5op5wYjut99s","Завантажити сертифікат")</f>
        <v>Завантажити сертифікат</v>
      </c>
    </row>
    <row r="157" spans="1:4" x14ac:dyDescent="0.3">
      <c r="A157" t="s">
        <v>314</v>
      </c>
      <c r="B157" t="s">
        <v>5</v>
      </c>
      <c r="C157" t="s">
        <v>315</v>
      </c>
      <c r="D157" t="str">
        <f>HYPERLINK("https://talan.bank.gov.ua/get-user-certificate/cFnUgb1orytFA0Vgn8ye","Завантажити сертифікат")</f>
        <v>Завантажити сертифікат</v>
      </c>
    </row>
    <row r="158" spans="1:4" x14ac:dyDescent="0.3">
      <c r="A158" t="s">
        <v>316</v>
      </c>
      <c r="B158" t="s">
        <v>5</v>
      </c>
      <c r="C158" t="s">
        <v>317</v>
      </c>
      <c r="D158" t="str">
        <f>HYPERLINK("https://talan.bank.gov.ua/get-user-certificate/cFnUgjchfzK-RD3xZX_P","Завантажити сертифікат")</f>
        <v>Завантажити сертифікат</v>
      </c>
    </row>
    <row r="159" spans="1:4" x14ac:dyDescent="0.3">
      <c r="A159" t="s">
        <v>318</v>
      </c>
      <c r="B159" t="s">
        <v>5</v>
      </c>
      <c r="C159" t="s">
        <v>319</v>
      </c>
      <c r="D159" t="str">
        <f>HYPERLINK("https://talan.bank.gov.ua/get-user-certificate/cFnUgXi7L29sOyHzb6qU","Завантажити сертифікат")</f>
        <v>Завантажити сертифікат</v>
      </c>
    </row>
    <row r="160" spans="1:4" x14ac:dyDescent="0.3">
      <c r="A160" t="s">
        <v>320</v>
      </c>
      <c r="B160" t="s">
        <v>5</v>
      </c>
      <c r="C160" t="s">
        <v>321</v>
      </c>
      <c r="D160" t="str">
        <f>HYPERLINK("https://talan.bank.gov.ua/get-user-certificate/cFnUgwEMfW4ALJNzDU6-","Завантажити сертифікат")</f>
        <v>Завантажити сертифікат</v>
      </c>
    </row>
    <row r="161" spans="1:4" x14ac:dyDescent="0.3">
      <c r="A161" t="s">
        <v>322</v>
      </c>
      <c r="B161" t="s">
        <v>5</v>
      </c>
      <c r="C161" t="s">
        <v>323</v>
      </c>
      <c r="D161" t="str">
        <f>HYPERLINK("https://talan.bank.gov.ua/get-user-certificate/cFnUgyJkZx29Bsw_KwsU","Завантажити сертифікат")</f>
        <v>Завантажити сертифікат</v>
      </c>
    </row>
    <row r="162" spans="1:4" x14ac:dyDescent="0.3">
      <c r="A162" t="s">
        <v>324</v>
      </c>
      <c r="B162" t="s">
        <v>5</v>
      </c>
      <c r="C162" t="s">
        <v>325</v>
      </c>
      <c r="D162" t="str">
        <f>HYPERLINK("https://talan.bank.gov.ua/get-user-certificate/cFnUgTJ99VXgEtOu5ZAb","Завантажити сертифікат")</f>
        <v>Завантажити сертифікат</v>
      </c>
    </row>
    <row r="163" spans="1:4" x14ac:dyDescent="0.3">
      <c r="A163" t="s">
        <v>326</v>
      </c>
      <c r="B163" t="s">
        <v>5</v>
      </c>
      <c r="C163" t="s">
        <v>327</v>
      </c>
      <c r="D163" t="str">
        <f>HYPERLINK("https://talan.bank.gov.ua/get-user-certificate/cFnUg72pAJHvS7DNvN13","Завантажити сертифікат")</f>
        <v>Завантажити сертифікат</v>
      </c>
    </row>
    <row r="164" spans="1:4" x14ac:dyDescent="0.3">
      <c r="A164" t="s">
        <v>328</v>
      </c>
      <c r="B164" t="s">
        <v>5</v>
      </c>
      <c r="C164" t="s">
        <v>329</v>
      </c>
      <c r="D164" t="str">
        <f>HYPERLINK("https://talan.bank.gov.ua/get-user-certificate/cFnUgCPhDOS5WN3SBK9B","Завантажити сертифікат")</f>
        <v>Завантажити сертифікат</v>
      </c>
    </row>
    <row r="165" spans="1:4" x14ac:dyDescent="0.3">
      <c r="A165" t="s">
        <v>330</v>
      </c>
      <c r="B165" t="s">
        <v>5</v>
      </c>
      <c r="C165" t="s">
        <v>331</v>
      </c>
      <c r="D165" t="str">
        <f>HYPERLINK("https://talan.bank.gov.ua/get-user-certificate/cFnUgFKdlA0d6ERSuX0g","Завантажити сертифікат")</f>
        <v>Завантажити сертифікат</v>
      </c>
    </row>
    <row r="166" spans="1:4" x14ac:dyDescent="0.3">
      <c r="A166" t="s">
        <v>332</v>
      </c>
      <c r="B166" t="s">
        <v>5</v>
      </c>
      <c r="C166" t="s">
        <v>333</v>
      </c>
      <c r="D166" t="str">
        <f>HYPERLINK("https://talan.bank.gov.ua/get-user-certificate/cFnUglhSQts_tTfcAHum","Завантажити сертифікат")</f>
        <v>Завантажити сертифікат</v>
      </c>
    </row>
    <row r="167" spans="1:4" x14ac:dyDescent="0.3">
      <c r="A167" t="s">
        <v>334</v>
      </c>
      <c r="B167" t="s">
        <v>5</v>
      </c>
      <c r="C167" t="s">
        <v>335</v>
      </c>
      <c r="D167" t="str">
        <f>HYPERLINK("https://talan.bank.gov.ua/get-user-certificate/cFnUgq45LtV-zvRRngVn","Завантажити сертифікат")</f>
        <v>Завантажити сертифікат</v>
      </c>
    </row>
    <row r="168" spans="1:4" x14ac:dyDescent="0.3">
      <c r="A168" t="s">
        <v>336</v>
      </c>
      <c r="B168" t="s">
        <v>5</v>
      </c>
      <c r="C168" t="s">
        <v>337</v>
      </c>
      <c r="D168" t="str">
        <f>HYPERLINK("https://talan.bank.gov.ua/get-user-certificate/cFnUgAzFS-wzvxnrxRkC","Завантажити сертифікат")</f>
        <v>Завантажити сертифікат</v>
      </c>
    </row>
    <row r="169" spans="1:4" x14ac:dyDescent="0.3">
      <c r="A169" t="s">
        <v>338</v>
      </c>
      <c r="B169" t="s">
        <v>339</v>
      </c>
      <c r="C169" t="s">
        <v>340</v>
      </c>
      <c r="D169" t="str">
        <f>HYPERLINK("https://talan.bank.gov.ua/get-user-certificate/oPstxwhRlH_i74U-kPtk","Завантажити сертифікат")</f>
        <v>Завантажити сертифікат</v>
      </c>
    </row>
    <row r="170" spans="1:4" x14ac:dyDescent="0.3">
      <c r="A170" t="s">
        <v>342</v>
      </c>
      <c r="B170" t="s">
        <v>343</v>
      </c>
      <c r="C170" t="s">
        <v>344</v>
      </c>
      <c r="D170" t="str">
        <f>HYPERLINK("https://talan.bank.gov.ua/get-user-certificate/_SHekx_Zf5HJ1Iw-kN9t","Завантажити сертифікат")</f>
        <v>Завантажити сертифікат</v>
      </c>
    </row>
    <row r="171" spans="1:4" x14ac:dyDescent="0.3">
      <c r="A171" t="s">
        <v>345</v>
      </c>
      <c r="B171" t="s">
        <v>346</v>
      </c>
      <c r="C171" t="s">
        <v>347</v>
      </c>
      <c r="D171" t="str">
        <f>HYPERLINK("https://talan.bank.gov.ua/get-user-certificate/_SHekLIIHfb46Et5AC-z","Завантажити сертифікат")</f>
        <v>Завантажити сертифікат</v>
      </c>
    </row>
  </sheetData>
  <sheetProtection formatCells="0" formatColumns="0" formatRows="0" insertColumns="0" insertRows="0" insertHyperlinks="0" deleteColumns="0" deleteRows="0" sort="0" autoFilter="0" pivotTables="0"/>
  <hyperlinks>
    <hyperlink ref="D2" r:id="rId1" tooltip="Завантажити сертифікат" display="Завантажити сертифікат"/>
    <hyperlink ref="D3" r:id="rId2" tooltip="Завантажити сертифікат" display="Завантажити сертифікат"/>
    <hyperlink ref="D4" r:id="rId3" tooltip="Завантажити сертифікат" display="Завантажити сертифікат"/>
    <hyperlink ref="D5" r:id="rId4" tooltip="Завантажити сертифікат" display="Завантажити сертифікат"/>
    <hyperlink ref="D6" r:id="rId5" tooltip="Завантажити сертифікат" display="Завантажити сертифікат"/>
    <hyperlink ref="D7" r:id="rId6" tooltip="Завантажити сертифікат" display="Завантажити сертифікат"/>
    <hyperlink ref="D8" r:id="rId7" tooltip="Завантажити сертифікат" display="Завантажити сертифікат"/>
    <hyperlink ref="D9" r:id="rId8" tooltip="Завантажити сертифікат" display="Завантажити сертифікат"/>
    <hyperlink ref="D10" r:id="rId9" tooltip="Завантажити сертифікат" display="Завантажити сертифікат"/>
    <hyperlink ref="D11" r:id="rId10" tooltip="Завантажити сертифікат" display="Завантажити сертифікат"/>
    <hyperlink ref="D12" r:id="rId11" tooltip="Завантажити сертифікат" display="Завантажити сертифікат"/>
    <hyperlink ref="D13" r:id="rId12" tooltip="Завантажити сертифікат" display="Завантажити сертифікат"/>
    <hyperlink ref="D14" r:id="rId13" tooltip="Завантажити сертифікат" display="Завантажити сертифікат"/>
    <hyperlink ref="D15" r:id="rId14" tooltip="Завантажити сертифікат" display="Завантажити сертифікат"/>
    <hyperlink ref="D16" r:id="rId15" tooltip="Завантажити сертифікат" display="Завантажити сертифікат"/>
    <hyperlink ref="D17" r:id="rId16" tooltip="Завантажити сертифікат" display="Завантажити сертифікат"/>
    <hyperlink ref="D18" r:id="rId17" tooltip="Завантажити сертифікат" display="Завантажити сертифікат"/>
    <hyperlink ref="D19" r:id="rId18" tooltip="Завантажити сертифікат" display="Завантажити сертифікат"/>
    <hyperlink ref="D20" r:id="rId19" tooltip="Завантажити сертифікат" display="Завантажити сертифікат"/>
    <hyperlink ref="D21" r:id="rId20" tooltip="Завантажити сертифікат" display="Завантажити сертифікат"/>
    <hyperlink ref="D22" r:id="rId21" tooltip="Завантажити сертифікат" display="Завантажити сертифікат"/>
    <hyperlink ref="D23" r:id="rId22" tooltip="Завантажити сертифікат" display="Завантажити сертифікат"/>
    <hyperlink ref="D24" r:id="rId23" tooltip="Завантажити сертифікат" display="Завантажити сертифікат"/>
    <hyperlink ref="D25" r:id="rId24" tooltip="Завантажити сертифікат" display="Завантажити сертифікат"/>
    <hyperlink ref="D26" r:id="rId25" tooltip="Завантажити сертифікат" display="Завантажити сертифікат"/>
    <hyperlink ref="D27" r:id="rId26" tooltip="Завантажити сертифікат" display="Завантажити сертифікат"/>
    <hyperlink ref="D28" r:id="rId27" tooltip="Завантажити сертифікат" display="Завантажити сертифікат"/>
    <hyperlink ref="D29" r:id="rId28" tooltip="Завантажити сертифікат" display="Завантажити сертифікат"/>
    <hyperlink ref="D30" r:id="rId29" tooltip="Завантажити сертифікат" display="Завантажити сертифікат"/>
    <hyperlink ref="D31" r:id="rId30" tooltip="Завантажити сертифікат" display="Завантажити сертифікат"/>
    <hyperlink ref="D32" r:id="rId31" tooltip="Завантажити сертифікат" display="Завантажити сертифікат"/>
    <hyperlink ref="D33" r:id="rId32" tooltip="Завантажити сертифікат" display="Завантажити сертифікат"/>
    <hyperlink ref="D34" r:id="rId33" tooltip="Завантажити сертифікат" display="Завантажити сертифікат"/>
    <hyperlink ref="D35" r:id="rId34" tooltip="Завантажити сертифікат" display="Завантажити сертифікат"/>
    <hyperlink ref="D36" r:id="rId35" tooltip="Завантажити сертифікат" display="Завантажити сертифікат"/>
    <hyperlink ref="D37" r:id="rId36" tooltip="Завантажити сертифікат" display="Завантажити сертифікат"/>
    <hyperlink ref="D38" r:id="rId37" tooltip="Завантажити сертифікат" display="Завантажити сертифікат"/>
    <hyperlink ref="D39" r:id="rId38" tooltip="Завантажити сертифікат" display="Завантажити сертифікат"/>
    <hyperlink ref="D40" r:id="rId39" tooltip="Завантажити сертифікат" display="Завантажити сертифікат"/>
    <hyperlink ref="D41" r:id="rId40" tooltip="Завантажити сертифікат" display="Завантажити сертифікат"/>
    <hyperlink ref="D42" r:id="rId41" tooltip="Завантажити сертифікат" display="Завантажити сертифікат"/>
    <hyperlink ref="D43" r:id="rId42" tooltip="Завантажити сертифікат" display="Завантажити сертифікат"/>
    <hyperlink ref="D44" r:id="rId43" tooltip="Завантажити сертифікат" display="Завантажити сертифікат"/>
    <hyperlink ref="D45" r:id="rId44" tooltip="Завантажити сертифікат" display="Завантажити сертифікат"/>
    <hyperlink ref="D46" r:id="rId45" tooltip="Завантажити сертифікат" display="Завантажити сертифікат"/>
    <hyperlink ref="D47" r:id="rId46" tooltip="Завантажити сертифікат" display="Завантажити сертифікат"/>
    <hyperlink ref="D48" r:id="rId47" tooltip="Завантажити сертифікат" display="Завантажити сертифікат"/>
    <hyperlink ref="D49" r:id="rId48" tooltip="Завантажити сертифікат" display="Завантажити сертифікат"/>
    <hyperlink ref="D50" r:id="rId49" tooltip="Завантажити сертифікат" display="Завантажити сертифікат"/>
    <hyperlink ref="D51" r:id="rId50" tooltip="Завантажити сертифікат" display="Завантажити сертифікат"/>
    <hyperlink ref="D52" r:id="rId51" tooltip="Завантажити сертифікат" display="Завантажити сертифікат"/>
    <hyperlink ref="D53" r:id="rId52" tooltip="Завантажити сертифікат" display="Завантажити сертифікат"/>
    <hyperlink ref="D54" r:id="rId53" tooltip="Завантажити сертифікат" display="Завантажити сертифікат"/>
    <hyperlink ref="D55" r:id="rId54" tooltip="Завантажити сертифікат" display="Завантажити сертифікат"/>
    <hyperlink ref="D56" r:id="rId55" tooltip="Завантажити сертифікат" display="Завантажити сертифікат"/>
    <hyperlink ref="D57" r:id="rId56" tooltip="Завантажити сертифікат" display="Завантажити сертифікат"/>
    <hyperlink ref="D58" r:id="rId57" tooltip="Завантажити сертифікат" display="Завантажити сертифікат"/>
    <hyperlink ref="D59" r:id="rId58" tooltip="Завантажити сертифікат" display="Завантажити сертифікат"/>
    <hyperlink ref="D60" r:id="rId59" tooltip="Завантажити сертифікат" display="Завантажити сертифікат"/>
    <hyperlink ref="D61" r:id="rId60" tooltip="Завантажити сертифікат" display="Завантажити сертифікат"/>
    <hyperlink ref="D62" r:id="rId61" tooltip="Завантажити сертифікат" display="Завантажити сертифікат"/>
    <hyperlink ref="D63" r:id="rId62" tooltip="Завантажити сертифікат" display="Завантажити сертифікат"/>
    <hyperlink ref="D64" r:id="rId63" tooltip="Завантажити сертифікат" display="Завантажити сертифікат"/>
    <hyperlink ref="D65" r:id="rId64" tooltip="Завантажити сертифікат" display="Завантажити сертифікат"/>
    <hyperlink ref="D66" r:id="rId65" tooltip="Завантажити сертифікат" display="Завантажити сертифікат"/>
    <hyperlink ref="D67" r:id="rId66" tooltip="Завантажити сертифікат" display="Завантажити сертифікат"/>
    <hyperlink ref="D68" r:id="rId67" tooltip="Завантажити сертифікат" display="Завантажити сертифікат"/>
    <hyperlink ref="D69" r:id="rId68" tooltip="Завантажити сертифікат" display="Завантажити сертифікат"/>
    <hyperlink ref="D70" r:id="rId69" tooltip="Завантажити сертифікат" display="Завантажити сертифікат"/>
    <hyperlink ref="D71" r:id="rId70" tooltip="Завантажити сертифікат" display="Завантажити сертифікат"/>
    <hyperlink ref="D72" r:id="rId71" tooltip="Завантажити сертифікат" display="Завантажити сертифікат"/>
    <hyperlink ref="D73" r:id="rId72" tooltip="Завантажити сертифікат" display="Завантажити сертифікат"/>
    <hyperlink ref="D74" r:id="rId73" tooltip="Завантажити сертифікат" display="Завантажити сертифікат"/>
    <hyperlink ref="D75" r:id="rId74" tooltip="Завантажити сертифікат" display="Завантажити сертифікат"/>
    <hyperlink ref="D76" r:id="rId75" tooltip="Завантажити сертифікат" display="Завантажити сертифікат"/>
    <hyperlink ref="D77" r:id="rId76" tooltip="Завантажити сертифікат" display="Завантажити сертифікат"/>
    <hyperlink ref="D78" r:id="rId77" tooltip="Завантажити сертифікат" display="Завантажити сертифікат"/>
    <hyperlink ref="D79" r:id="rId78" tooltip="Завантажити сертифікат" display="Завантажити сертифікат"/>
    <hyperlink ref="D80" r:id="rId79" tooltip="Завантажити сертифікат" display="Завантажити сертифікат"/>
    <hyperlink ref="D81" r:id="rId80" tooltip="Завантажити сертифікат" display="Завантажити сертифікат"/>
    <hyperlink ref="D82" r:id="rId81" tooltip="Завантажити сертифікат" display="Завантажити сертифікат"/>
    <hyperlink ref="D83" r:id="rId82" tooltip="Завантажити сертифікат" display="Завантажити сертифікат"/>
    <hyperlink ref="D85" r:id="rId83" tooltip="Завантажити сертифікат" display="Завантажити сертифікат"/>
    <hyperlink ref="D86" r:id="rId84" tooltip="Завантажити сертифікат" display="Завантажити сертифікат"/>
    <hyperlink ref="D87" r:id="rId85" tooltip="Завантажити сертифікат" display="Завантажити сертифікат"/>
    <hyperlink ref="D88" r:id="rId86" tooltip="Завантажити сертифікат" display="Завантажити сертифікат"/>
    <hyperlink ref="D89" r:id="rId87" tooltip="Завантажити сертифікат" display="Завантажити сертифікат"/>
    <hyperlink ref="D90" r:id="rId88" tooltip="Завантажити сертифікат" display="Завантажити сертифікат"/>
    <hyperlink ref="D91" r:id="rId89" tooltip="Завантажити сертифікат" display="Завантажити сертифікат"/>
    <hyperlink ref="D92" r:id="rId90" tooltip="Завантажити сертифікат" display="Завантажити сертифікат"/>
    <hyperlink ref="D93" r:id="rId91" tooltip="Завантажити сертифікат" display="Завантажити сертифікат"/>
    <hyperlink ref="D94" r:id="rId92" tooltip="Завантажити сертифікат" display="Завантажити сертифікат"/>
    <hyperlink ref="D95" r:id="rId93" tooltip="Завантажити сертифікат" display="Завантажити сертифікат"/>
    <hyperlink ref="D96" r:id="rId94" tooltip="Завантажити сертифікат" display="Завантажити сертифікат"/>
    <hyperlink ref="D97" r:id="rId95" tooltip="Завантажити сертифікат" display="Завантажити сертифікат"/>
    <hyperlink ref="D98" r:id="rId96" tooltip="Завантажити сертифікат" display="Завантажити сертифікат"/>
    <hyperlink ref="D99" r:id="rId97" tooltip="Завантажити сертифікат" display="Завантажити сертифікат"/>
    <hyperlink ref="D100" r:id="rId98" tooltip="Завантажити сертифікат" display="Завантажити сертифікат"/>
    <hyperlink ref="D101" r:id="rId99" tooltip="Завантажити сертифікат" display="Завантажити сертифікат"/>
    <hyperlink ref="D102" r:id="rId100" tooltip="Завантажити сертифікат" display="Завантажити сертифікат"/>
    <hyperlink ref="D103" r:id="rId101" tooltip="Завантажити сертифікат" display="Завантажити сертифікат"/>
    <hyperlink ref="D104" r:id="rId102" tooltip="Завантажити сертифікат" display="Завантажити сертифікат"/>
    <hyperlink ref="D105" r:id="rId103" tooltip="Завантажити сертифікат" display="Завантажити сертифікат"/>
    <hyperlink ref="D106" r:id="rId104" tooltip="Завантажити сертифікат" display="Завантажити сертифікат"/>
    <hyperlink ref="D107" r:id="rId105" tooltip="Завантажити сертифікат" display="Завантажити сертифікат"/>
    <hyperlink ref="D108" r:id="rId106" tooltip="Завантажити сертифікат" display="Завантажити сертифікат"/>
    <hyperlink ref="D109" r:id="rId107" tooltip="Завантажити сертифікат" display="Завантажити сертифікат"/>
    <hyperlink ref="D110" r:id="rId108" tooltip="Завантажити сертифікат" display="Завантажити сертифікат"/>
    <hyperlink ref="D111" r:id="rId109" tooltip="Завантажити сертифікат" display="Завантажити сертифікат"/>
    <hyperlink ref="D112" r:id="rId110" tooltip="Завантажити сертифікат" display="Завантажити сертифікат"/>
    <hyperlink ref="D113" r:id="rId111" tooltip="Завантажити сертифікат" display="Завантажити сертифікат"/>
    <hyperlink ref="D114" r:id="rId112" tooltip="Завантажити сертифікат" display="Завантажити сертифікат"/>
    <hyperlink ref="D115" r:id="rId113" tooltip="Завантажити сертифікат" display="Завантажити сертифікат"/>
    <hyperlink ref="D116" r:id="rId114" tooltip="Завантажити сертифікат" display="Завантажити сертифікат"/>
    <hyperlink ref="D117" r:id="rId115" tooltip="Завантажити сертифікат" display="Завантажити сертифікат"/>
    <hyperlink ref="D118" r:id="rId116" tooltip="Завантажити сертифікат" display="Завантажити сертифікат"/>
    <hyperlink ref="D119" r:id="rId117" tooltip="Завантажити сертифікат" display="Завантажити сертифікат"/>
    <hyperlink ref="D120" r:id="rId118" tooltip="Завантажити сертифікат" display="Завантажити сертифікат"/>
    <hyperlink ref="D121" r:id="rId119" tooltip="Завантажити сертифікат" display="Завантажити сертифікат"/>
    <hyperlink ref="D122" r:id="rId120" tooltip="Завантажити сертифікат" display="Завантажити сертифікат"/>
    <hyperlink ref="D123" r:id="rId121" tooltip="Завантажити сертифікат" display="Завантажити сертифікат"/>
    <hyperlink ref="D124" r:id="rId122" tooltip="Завантажити сертифікат" display="Завантажити сертифікат"/>
    <hyperlink ref="D125" r:id="rId123" tooltip="Завантажити сертифікат" display="Завантажити сертифікат"/>
    <hyperlink ref="D126" r:id="rId124" tooltip="Завантажити сертифікат" display="Завантажити сертифікат"/>
    <hyperlink ref="D127" r:id="rId125" tooltip="Завантажити сертифікат" display="Завантажити сертифікат"/>
    <hyperlink ref="D128" r:id="rId126" tooltip="Завантажити сертифікат" display="Завантажити сертифікат"/>
    <hyperlink ref="D129" r:id="rId127" tooltip="Завантажити сертифікат" display="Завантажити сертифікат"/>
    <hyperlink ref="D130" r:id="rId128" tooltip="Завантажити сертифікат" display="Завантажити сертифікат"/>
    <hyperlink ref="D131" r:id="rId129" tooltip="Завантажити сертифікат" display="Завантажити сертифікат"/>
    <hyperlink ref="D132" r:id="rId130" tooltip="Завантажити сертифікат" display="Завантажити сертифікат"/>
    <hyperlink ref="D133" r:id="rId131" tooltip="Завантажити сертифікат" display="Завантажити сертифікат"/>
    <hyperlink ref="D134" r:id="rId132" tooltip="Завантажити сертифікат" display="Завантажити сертифікат"/>
    <hyperlink ref="D135" r:id="rId133" tooltip="Завантажити сертифікат" display="Завантажити сертифікат"/>
    <hyperlink ref="D136" r:id="rId134" tooltip="Завантажити сертифікат" display="Завантажити сертифікат"/>
    <hyperlink ref="D137" r:id="rId135" tooltip="Завантажити сертифікат" display="Завантажити сертифікат"/>
    <hyperlink ref="D138" r:id="rId136" tooltip="Завантажити сертифікат" display="Завантажити сертифікат"/>
    <hyperlink ref="D139" r:id="rId137" tooltip="Завантажити сертифікат" display="Завантажити сертифікат"/>
    <hyperlink ref="D140" r:id="rId138" tooltip="Завантажити сертифікат" display="Завантажити сертифікат"/>
    <hyperlink ref="D141" r:id="rId139" tooltip="Завантажити сертифікат" display="Завантажити сертифікат"/>
    <hyperlink ref="D142" r:id="rId140" tooltip="Завантажити сертифікат" display="Завантажити сертифікат"/>
    <hyperlink ref="D143" r:id="rId141" tooltip="Завантажити сертифікат" display="Завантажити сертифікат"/>
    <hyperlink ref="D144" r:id="rId142" tooltip="Завантажити сертифікат" display="Завантажити сертифікат"/>
    <hyperlink ref="D145" r:id="rId143" tooltip="Завантажити сертифікат" display="Завантажити сертифікат"/>
    <hyperlink ref="D146" r:id="rId144" tooltip="Завантажити сертифікат" display="Завантажити сертифікат"/>
    <hyperlink ref="D147" r:id="rId145" tooltip="Завантажити сертифікат" display="Завантажити сертифікат"/>
    <hyperlink ref="D148" r:id="rId146" tooltip="Завантажити сертифікат" display="Завантажити сертифікат"/>
    <hyperlink ref="D149" r:id="rId147" tooltip="Завантажити сертифікат" display="Завантажити сертифікат"/>
    <hyperlink ref="D150" r:id="rId148" tooltip="Завантажити сертифікат" display="Завантажити сертифікат"/>
    <hyperlink ref="D151" r:id="rId149" tooltip="Завантажити сертифікат" display="Завантажити сертифікат"/>
    <hyperlink ref="D152" r:id="rId150" tooltip="Завантажити сертифікат" display="Завантажити сертифікат"/>
    <hyperlink ref="D153" r:id="rId151" tooltip="Завантажити сертифікат" display="Завантажити сертифікат"/>
    <hyperlink ref="D154" r:id="rId152" tooltip="Завантажити сертифікат" display="Завантажити сертифікат"/>
    <hyperlink ref="D155" r:id="rId153" tooltip="Завантажити сертифікат" display="Завантажити сертифікат"/>
    <hyperlink ref="D156" r:id="rId154" tooltip="Завантажити сертифікат" display="Завантажити сертифікат"/>
    <hyperlink ref="D157" r:id="rId155" tooltip="Завантажити сертифікат" display="Завантажити сертифікат"/>
    <hyperlink ref="D158" r:id="rId156" tooltip="Завантажити сертифікат" display="Завантажити сертифікат"/>
    <hyperlink ref="D159" r:id="rId157" tooltip="Завантажити сертифікат" display="Завантажити сертифікат"/>
    <hyperlink ref="D160" r:id="rId158" tooltip="Завантажити сертифікат" display="Завантажити сертифікат"/>
    <hyperlink ref="D161" r:id="rId159" tooltip="Завантажити сертифікат" display="Завантажити сертифікат"/>
    <hyperlink ref="D162" r:id="rId160" tooltip="Завантажити сертифікат" display="Завантажити сертифікат"/>
    <hyperlink ref="D163" r:id="rId161" tooltip="Завантажити сертифікат" display="Завантажити сертифікат"/>
    <hyperlink ref="D164" r:id="rId162" tooltip="Завантажити сертифікат" display="Завантажити сертифікат"/>
    <hyperlink ref="D165" r:id="rId163" tooltip="Завантажити сертифікат" display="Завантажити сертифікат"/>
    <hyperlink ref="D166" r:id="rId164" tooltip="Завантажити сертифікат" display="Завантажити сертифікат"/>
    <hyperlink ref="D167" r:id="rId165" tooltip="Завантажити сертифікат" display="Завантажити сертифікат"/>
    <hyperlink ref="D168" r:id="rId166" tooltip="Завантажити сертифікат" display="Завантажити сертифікат"/>
    <hyperlink ref="D169" r:id="rId167" tooltip="Завантажити сертифікат" display="Завантажити сертифікат"/>
    <hyperlink ref="D84" r:id="rId168" tooltip="Завантажити сертифікат" display="Завантажити сертифікат"/>
    <hyperlink ref="D170" r:id="rId169" tooltip="Завантажити сертифікат" display="Завантажити сертифікат"/>
    <hyperlink ref="D171" r:id="rId170" tooltip="Завантажити сертифікат" display="Завантажити сертифікат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Багінська Каріна Геннадіївна</cp:lastModifiedBy>
  <dcterms:created xsi:type="dcterms:W3CDTF">2025-08-11T07:50:55Z</dcterms:created>
  <dcterms:modified xsi:type="dcterms:W3CDTF">2025-09-08T08:45:46Z</dcterms:modified>
  <cp:category/>
</cp:coreProperties>
</file>