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ПІФГ пілотники 9 клас\"/>
    </mc:Choice>
  </mc:AlternateContent>
  <bookViews>
    <workbookView xWindow="0" yWindow="0" windowWidth="23040" windowHeight="907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113" i="1" l="1"/>
  <c r="D112" i="1"/>
  <c r="D111" i="1"/>
  <c r="D110" i="1"/>
  <c r="D109" i="1"/>
  <c r="D108" i="1"/>
  <c r="D107" i="1"/>
  <c r="D106" i="1" l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<sst xmlns="http://schemas.openxmlformats.org/spreadsheetml/2006/main" count="340" uniqueCount="230">
  <si>
    <t>номер</t>
  </si>
  <si>
    <t>дата</t>
  </si>
  <si>
    <t>ПІБ</t>
  </si>
  <si>
    <t>Посилання на сертифікат</t>
  </si>
  <si>
    <t>PFG_9_001</t>
  </si>
  <si>
    <t>5 вересня 2025 р.</t>
  </si>
  <si>
    <t>Батрак Аліна Русланівна</t>
  </si>
  <si>
    <t>PFG_9_002</t>
  </si>
  <si>
    <t>Безверхній Володимир Віталійович</t>
  </si>
  <si>
    <t>PFG_9_003</t>
  </si>
  <si>
    <t>Боднюк Марина Леонідівна</t>
  </si>
  <si>
    <t>PFG_9_004</t>
  </si>
  <si>
    <t>Бойко Тетяна Петрівна</t>
  </si>
  <si>
    <t>PFG_9_005</t>
  </si>
  <si>
    <t>Бондарчук Інна Володимирівна</t>
  </si>
  <si>
    <t>PFG_9_006</t>
  </si>
  <si>
    <t>Бридун Оксана Григорівна</t>
  </si>
  <si>
    <t>PFG_9_007</t>
  </si>
  <si>
    <t>Бузницька Валерія Сергіївна</t>
  </si>
  <si>
    <t>PFG_9_008</t>
  </si>
  <si>
    <t>Ващенок Тетяна Анатоліївна</t>
  </si>
  <si>
    <t>PFG_9_009</t>
  </si>
  <si>
    <t xml:space="preserve">Веліченко Дмитро Святославович </t>
  </si>
  <si>
    <t>PFG_9_010</t>
  </si>
  <si>
    <t>Веляник Назарій Орестович</t>
  </si>
  <si>
    <t>PFG_9_011</t>
  </si>
  <si>
    <t>Гладин Оксана Дмитрівна</t>
  </si>
  <si>
    <t>PFG_9_012</t>
  </si>
  <si>
    <t>Гладка Любов Іванівна</t>
  </si>
  <si>
    <t>PFG_9_013</t>
  </si>
  <si>
    <t>Гончарук Олександр Григорович</t>
  </si>
  <si>
    <t>PFG_9_014</t>
  </si>
  <si>
    <t>Горбенко Ольга Борисівна</t>
  </si>
  <si>
    <t>PFG_9_015</t>
  </si>
  <si>
    <t>Горячковська Ірина Юріївна</t>
  </si>
  <si>
    <t>PFG_9_016</t>
  </si>
  <si>
    <t>Грибовська Юлія Миколаївна</t>
  </si>
  <si>
    <t>PFG_9_017</t>
  </si>
  <si>
    <t>Гриліцька Анжела Вікторівна</t>
  </si>
  <si>
    <t>PFG_9_018</t>
  </si>
  <si>
    <t>Гудзовська Світлана Василівна</t>
  </si>
  <si>
    <t>PFG_9_019</t>
  </si>
  <si>
    <t>Гульшіна Катерина Юріївна</t>
  </si>
  <si>
    <t>PFG_9_020</t>
  </si>
  <si>
    <t>Гургула Тетяна Володимирівна</t>
  </si>
  <si>
    <t>PFG_9_021</t>
  </si>
  <si>
    <t>Гученко Ірина Василівна</t>
  </si>
  <si>
    <t>PFG_9_022</t>
  </si>
  <si>
    <t>Дашкевич Юлія Василівна</t>
  </si>
  <si>
    <t>PFG_9_023</t>
  </si>
  <si>
    <t>Демчук Вікторія Володимирівна</t>
  </si>
  <si>
    <t>PFG_9_024</t>
  </si>
  <si>
    <t>Демчук-Маригіна Дар'я Павлівна</t>
  </si>
  <si>
    <t>PFG_9_025</t>
  </si>
  <si>
    <t>Духніцький Юрій Олексійович</t>
  </si>
  <si>
    <t>PFG_9_026</t>
  </si>
  <si>
    <t>Єленич Ніна Петрівна</t>
  </si>
  <si>
    <t>PFG_9_027</t>
  </si>
  <si>
    <t>Єременко Тетяна Іванівна</t>
  </si>
  <si>
    <t>PFG_9_028</t>
  </si>
  <si>
    <t>Жуковська Олена Миколаївна</t>
  </si>
  <si>
    <t>PFG_9_029</t>
  </si>
  <si>
    <t>Заїка Валентина Іванівна</t>
  </si>
  <si>
    <t>PFG_9_030</t>
  </si>
  <si>
    <t>Золотаревський Андрій Вікторович</t>
  </si>
  <si>
    <t>PFG_9_031</t>
  </si>
  <si>
    <t>Зоненко Ганна Володимирівна</t>
  </si>
  <si>
    <t>PFG_9_032</t>
  </si>
  <si>
    <t>Ігнатишин Світлана Віталіївна</t>
  </si>
  <si>
    <t>PFG_9_033</t>
  </si>
  <si>
    <t>Ігнатьєва Ольга</t>
  </si>
  <si>
    <t>PFG_9_034</t>
  </si>
  <si>
    <t xml:space="preserve">Іжевська Олена Володимирівна </t>
  </si>
  <si>
    <t>PFG_9_035</t>
  </si>
  <si>
    <t>Каразейська Вікторія Василівна</t>
  </si>
  <si>
    <t>PFG_9_036</t>
  </si>
  <si>
    <t>Карплюк Оксана Семенівна</t>
  </si>
  <si>
    <t>PFG_9_037</t>
  </si>
  <si>
    <t>Климко Ярина Миронівна</t>
  </si>
  <si>
    <t>PFG_9_038</t>
  </si>
  <si>
    <t>Ковальова Тетяна Георгіївна</t>
  </si>
  <si>
    <t>PFG_9_039</t>
  </si>
  <si>
    <t>Козак Ганна Олександрівна</t>
  </si>
  <si>
    <t>PFG_9_040</t>
  </si>
  <si>
    <t>Коломієць Тетяна Миколаївна</t>
  </si>
  <si>
    <t>PFG_9_041</t>
  </si>
  <si>
    <t>Константинова Ольга Антонівна</t>
  </si>
  <si>
    <t>PFG_9_042</t>
  </si>
  <si>
    <t>Котилко Світлана Ігорівна</t>
  </si>
  <si>
    <t>PFG_9_043</t>
  </si>
  <si>
    <t>Кравченко Олена Іванівна</t>
  </si>
  <si>
    <t>PFG_9_044</t>
  </si>
  <si>
    <t>Краснобай Оксана Львівна</t>
  </si>
  <si>
    <t>PFG_9_045</t>
  </si>
  <si>
    <t>Кривенко Оксана Іванівна</t>
  </si>
  <si>
    <t>PFG_9_046</t>
  </si>
  <si>
    <t>Кротенко Вікторія Олександрівна</t>
  </si>
  <si>
    <t>PFG_9_047</t>
  </si>
  <si>
    <t>Купченко Надія Анатоліївна</t>
  </si>
  <si>
    <t>PFG_9_048</t>
  </si>
  <si>
    <t>Куцак Артур Васильович</t>
  </si>
  <si>
    <t>PFG_9_049</t>
  </si>
  <si>
    <t>Кучерява Надія Валер'янівна</t>
  </si>
  <si>
    <t>PFG_9_050</t>
  </si>
  <si>
    <t>Лаганович Наталія Ярославівна</t>
  </si>
  <si>
    <t>PFG_9_051</t>
  </si>
  <si>
    <t>Ладан Сергій Петрович</t>
  </si>
  <si>
    <t>PFG_9_052</t>
  </si>
  <si>
    <t>Легенчук Оксана Анатоліївна</t>
  </si>
  <si>
    <t>PFG_9_053</t>
  </si>
  <si>
    <t>Лотоцька Наталія Василівна</t>
  </si>
  <si>
    <t>PFG_9_054</t>
  </si>
  <si>
    <t>Лотоцька Олена Валеріївна</t>
  </si>
  <si>
    <t>PFG_9_055</t>
  </si>
  <si>
    <t>Мартиненко Марина Анатоліївна</t>
  </si>
  <si>
    <t>PFG_9_056</t>
  </si>
  <si>
    <t>Морис Уляна</t>
  </si>
  <si>
    <t>PFG_9_057</t>
  </si>
  <si>
    <t>Мороз Світлана Миколаївна</t>
  </si>
  <si>
    <t>PFG_9_058</t>
  </si>
  <si>
    <t>Мриглід Оксана Миколаївна</t>
  </si>
  <si>
    <t>PFG_9_059</t>
  </si>
  <si>
    <t>Негуляєва Марина Анатоліївна</t>
  </si>
  <si>
    <t>PFG_9_060</t>
  </si>
  <si>
    <t>Нежданова Тетяна Юріївна</t>
  </si>
  <si>
    <t>PFG_9_061</t>
  </si>
  <si>
    <t>Никончук Наталя Дмитрівна</t>
  </si>
  <si>
    <t>PFG_9_062</t>
  </si>
  <si>
    <t>Ніколаєва Сніжана Олегівна</t>
  </si>
  <si>
    <t>PFG_9_063</t>
  </si>
  <si>
    <t>Озарінська Тетяна Станіславівна</t>
  </si>
  <si>
    <t>PFG_9_064</t>
  </si>
  <si>
    <t>Ольшицька Юлія Михайлівна</t>
  </si>
  <si>
    <t>PFG_9_065</t>
  </si>
  <si>
    <t>Онищенко Євген Вячеславович</t>
  </si>
  <si>
    <t>PFG_9_066</t>
  </si>
  <si>
    <t>Оніщук Олена Валеріївна</t>
  </si>
  <si>
    <t>PFG_9_067</t>
  </si>
  <si>
    <t>Орешко Тетяна Олексіївна</t>
  </si>
  <si>
    <t>PFG_9_068</t>
  </si>
  <si>
    <t>Павлик Леся Володимирівна</t>
  </si>
  <si>
    <t>PFG_9_069</t>
  </si>
  <si>
    <t>Павлович Віра Вікторівна</t>
  </si>
  <si>
    <t>PFG_9_070</t>
  </si>
  <si>
    <t>Пасєка Наталія Іванівна</t>
  </si>
  <si>
    <t>PFG_9_071</t>
  </si>
  <si>
    <t>Пенізєва Христина Олександрівна</t>
  </si>
  <si>
    <t>PFG_9_072</t>
  </si>
  <si>
    <t>Пехник Надія Володимирівна</t>
  </si>
  <si>
    <t>PFG_9_073</t>
  </si>
  <si>
    <t>Півторак Наталія Василівна</t>
  </si>
  <si>
    <t>PFG_9_074</t>
  </si>
  <si>
    <t>Полякова Олена Василівна</t>
  </si>
  <si>
    <t>PFG_9_075</t>
  </si>
  <si>
    <t>Прокопчук Алла Миколаївна</t>
  </si>
  <si>
    <t>PFG_9_076</t>
  </si>
  <si>
    <t>Рева Наталія Іванівна</t>
  </si>
  <si>
    <t>PFG_9_077</t>
  </si>
  <si>
    <t>Рибка Олена Борисівна</t>
  </si>
  <si>
    <t>PFG_9_078</t>
  </si>
  <si>
    <t>Романенко Ірина Леонідівна</t>
  </si>
  <si>
    <t>PFG_9_079</t>
  </si>
  <si>
    <t>Рощук Тетяна Петрівна</t>
  </si>
  <si>
    <t>PFG_9_080</t>
  </si>
  <si>
    <t>Рудоман Ольга Іванівна</t>
  </si>
  <si>
    <t>PFG_9_081</t>
  </si>
  <si>
    <t>Савенець Наталія Миколаївна</t>
  </si>
  <si>
    <t>PFG_9_082</t>
  </si>
  <si>
    <t>Сагай Анастасія Миколаївна</t>
  </si>
  <si>
    <t>PFG_9_083</t>
  </si>
  <si>
    <t>Свічар Зоріна Миколаївна</t>
  </si>
  <si>
    <t>PFG_9_084</t>
  </si>
  <si>
    <t>Сеник Любов Геннадіївна</t>
  </si>
  <si>
    <t>PFG_9_085</t>
  </si>
  <si>
    <t>Середа Катерина Анатоліївна</t>
  </si>
  <si>
    <t>PFG_9_086</t>
  </si>
  <si>
    <t>Серпутько Тетяна Володимирівна</t>
  </si>
  <si>
    <t>PFG_9_087</t>
  </si>
  <si>
    <t>Сидорук Олександра Олександрівна</t>
  </si>
  <si>
    <t>PFG_9_088</t>
  </si>
  <si>
    <t>Синовець Олег Олександрович</t>
  </si>
  <si>
    <t>PFG_9_089</t>
  </si>
  <si>
    <t>Синовець Римма Олегівна</t>
  </si>
  <si>
    <t>PFG_9_090</t>
  </si>
  <si>
    <t>Скарбарчук Ірина Петрівна</t>
  </si>
  <si>
    <t>PFG_9_091</t>
  </si>
  <si>
    <t>Склярова Вікторія Юріївна</t>
  </si>
  <si>
    <t>PFG_9_092</t>
  </si>
  <si>
    <t>Спесивцева Олеся Петрівна</t>
  </si>
  <si>
    <t>PFG_9_093</t>
  </si>
  <si>
    <t>Суріна Ксенія Юріївна</t>
  </si>
  <si>
    <t>PFG_9_094</t>
  </si>
  <si>
    <t>Таранець Марія Василівна</t>
  </si>
  <si>
    <t>PFG_9_095</t>
  </si>
  <si>
    <t>Точиліна Ірина Валентинівна</t>
  </si>
  <si>
    <t>PFG_9_096</t>
  </si>
  <si>
    <t>Трифаничева Анна Олегівна</t>
  </si>
  <si>
    <t>PFG_9_097</t>
  </si>
  <si>
    <t>Троян Інна Василівна</t>
  </si>
  <si>
    <t>PFG_9_098</t>
  </si>
  <si>
    <t>Фещук Роман Володимирович</t>
  </si>
  <si>
    <t>PFG_9_099</t>
  </si>
  <si>
    <t>Цегольник Ілона Василівна</t>
  </si>
  <si>
    <t>PFG_9_100</t>
  </si>
  <si>
    <t>Чистяк Вікторія Францівна</t>
  </si>
  <si>
    <t>PFG_9_101</t>
  </si>
  <si>
    <t>Шведчикова Тетяна Володимирівна</t>
  </si>
  <si>
    <t>PFG_9_102</t>
  </si>
  <si>
    <t>Шевчук Наталія Михайлівна</t>
  </si>
  <si>
    <t>PFG_9_103</t>
  </si>
  <si>
    <t>Шолька Олена Вікторівна</t>
  </si>
  <si>
    <t>PFG_9_104</t>
  </si>
  <si>
    <t>Шолька Сергій Миколайович</t>
  </si>
  <si>
    <t>PFG_9_105</t>
  </si>
  <si>
    <t>Янковська Тетяна Петрівна</t>
  </si>
  <si>
    <t>PFG_9_106</t>
  </si>
  <si>
    <t>11 вересня 2025 р.</t>
  </si>
  <si>
    <t>Котенко Інна Вiталiївна</t>
  </si>
  <si>
    <t>PFG_9_107</t>
  </si>
  <si>
    <t>Чумаченко Ольга Павлівна</t>
  </si>
  <si>
    <t>PFG_9_108</t>
  </si>
  <si>
    <t>Василова Анжела Миколаївна</t>
  </si>
  <si>
    <t>PFG_9_109</t>
  </si>
  <si>
    <t>Кільчевська Ольга Вікторівна</t>
  </si>
  <si>
    <t>PFG_9_110</t>
  </si>
  <si>
    <t>Зайченко Валентина Миколаївна</t>
  </si>
  <si>
    <t>PFG_9_111</t>
  </si>
  <si>
    <t>Радіщук Тамара Петрівна</t>
  </si>
  <si>
    <t>PFG_9_112</t>
  </si>
  <si>
    <t>Юрчук Тетяна Володимирівна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</si>
</sst>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alan.bank.gov.ua/get-user-certificate/DMVsGNYkco2oHkUuDNsl" TargetMode="External"/><Relationship Id="rId21" Type="http://schemas.openxmlformats.org/officeDocument/2006/relationships/hyperlink" Target="https://talan.bank.gov.ua/get-user-certificate/DMVsGOo_Nmr1FugGamwK" TargetMode="External"/><Relationship Id="rId42" Type="http://schemas.openxmlformats.org/officeDocument/2006/relationships/hyperlink" Target="https://talan.bank.gov.ua/get-user-certificate/DMVsGpnVtaCcVkPVU4PM" TargetMode="External"/><Relationship Id="rId47" Type="http://schemas.openxmlformats.org/officeDocument/2006/relationships/hyperlink" Target="https://talan.bank.gov.ua/get-user-certificate/DMVsGaZbb61lSD66VU39" TargetMode="External"/><Relationship Id="rId63" Type="http://schemas.openxmlformats.org/officeDocument/2006/relationships/hyperlink" Target="https://talan.bank.gov.ua/get-user-certificate/DMVsG4IAO8qT7xRNIHUL" TargetMode="External"/><Relationship Id="rId68" Type="http://schemas.openxmlformats.org/officeDocument/2006/relationships/hyperlink" Target="https://talan.bank.gov.ua/get-user-certificate/DMVsGdPYOPfDsc8JR_dt" TargetMode="External"/><Relationship Id="rId84" Type="http://schemas.openxmlformats.org/officeDocument/2006/relationships/hyperlink" Target="https://talan.bank.gov.ua/get-user-certificate/DMVsGk13BDfm5A8-abSn" TargetMode="External"/><Relationship Id="rId89" Type="http://schemas.openxmlformats.org/officeDocument/2006/relationships/hyperlink" Target="https://talan.bank.gov.ua/get-user-certificate/DMVsGY5qHKunZcHj6EPu" TargetMode="External"/><Relationship Id="rId112" Type="http://schemas.openxmlformats.org/officeDocument/2006/relationships/hyperlink" Target="https://talan.bank.gov.ua/get-user-certificate/O_P004npUQChnQehu4u4" TargetMode="External"/><Relationship Id="rId16" Type="http://schemas.openxmlformats.org/officeDocument/2006/relationships/hyperlink" Target="https://talan.bank.gov.ua/get-user-certificate/DMVsGeo9uFJvM9KCnfhJ" TargetMode="External"/><Relationship Id="rId107" Type="http://schemas.openxmlformats.org/officeDocument/2006/relationships/hyperlink" Target="https://talan.bank.gov.ua/get-user-certificate/O_P00C_6hOtR9jJ4-32U" TargetMode="External"/><Relationship Id="rId11" Type="http://schemas.openxmlformats.org/officeDocument/2006/relationships/hyperlink" Target="https://talan.bank.gov.ua/get-user-certificate/DMVsGgK1JW4ZDasptY3b" TargetMode="External"/><Relationship Id="rId32" Type="http://schemas.openxmlformats.org/officeDocument/2006/relationships/hyperlink" Target="https://talan.bank.gov.ua/get-user-certificate/DMVsGhU4YCgSWVc_O2Jc" TargetMode="External"/><Relationship Id="rId37" Type="http://schemas.openxmlformats.org/officeDocument/2006/relationships/hyperlink" Target="https://talan.bank.gov.ua/get-user-certificate/DMVsGYqiE5yUIIfIiUA7" TargetMode="External"/><Relationship Id="rId53" Type="http://schemas.openxmlformats.org/officeDocument/2006/relationships/hyperlink" Target="https://talan.bank.gov.ua/get-user-certificate/DMVsGT6hNqbENZCksXoo" TargetMode="External"/><Relationship Id="rId58" Type="http://schemas.openxmlformats.org/officeDocument/2006/relationships/hyperlink" Target="https://talan.bank.gov.ua/get-user-certificate/DMVsGo9TjYpQG2fYawOZ" TargetMode="External"/><Relationship Id="rId74" Type="http://schemas.openxmlformats.org/officeDocument/2006/relationships/hyperlink" Target="https://talan.bank.gov.ua/get-user-certificate/DMVsGBMbmYjpEdwlWEJI" TargetMode="External"/><Relationship Id="rId79" Type="http://schemas.openxmlformats.org/officeDocument/2006/relationships/hyperlink" Target="https://talan.bank.gov.ua/get-user-certificate/DMVsGLaimDQVE5VlxIzI" TargetMode="External"/><Relationship Id="rId102" Type="http://schemas.openxmlformats.org/officeDocument/2006/relationships/hyperlink" Target="https://talan.bank.gov.ua/get-user-certificate/DMVsGbJOWakpvzm2yA0_" TargetMode="External"/><Relationship Id="rId5" Type="http://schemas.openxmlformats.org/officeDocument/2006/relationships/hyperlink" Target="https://talan.bank.gov.ua/get-user-certificate/DMVsGN6N_x8fLFDLcbfL" TargetMode="External"/><Relationship Id="rId90" Type="http://schemas.openxmlformats.org/officeDocument/2006/relationships/hyperlink" Target="https://talan.bank.gov.ua/get-user-certificate/DMVsGthTml1dRqBLIW-m" TargetMode="External"/><Relationship Id="rId95" Type="http://schemas.openxmlformats.org/officeDocument/2006/relationships/hyperlink" Target="https://talan.bank.gov.ua/get-user-certificate/DMVsG1cGS2xD0fYcxMEa" TargetMode="External"/><Relationship Id="rId22" Type="http://schemas.openxmlformats.org/officeDocument/2006/relationships/hyperlink" Target="https://talan.bank.gov.ua/get-user-certificate/DMVsGaf8TRoPlJTnC-DT" TargetMode="External"/><Relationship Id="rId27" Type="http://schemas.openxmlformats.org/officeDocument/2006/relationships/hyperlink" Target="https://talan.bank.gov.ua/get-user-certificate/DMVsGbvJidRQ56n0dbzL" TargetMode="External"/><Relationship Id="rId43" Type="http://schemas.openxmlformats.org/officeDocument/2006/relationships/hyperlink" Target="https://talan.bank.gov.ua/get-user-certificate/DMVsGZy-S1n7LI-uDKI7" TargetMode="External"/><Relationship Id="rId48" Type="http://schemas.openxmlformats.org/officeDocument/2006/relationships/hyperlink" Target="https://talan.bank.gov.ua/get-user-certificate/DMVsGo7ZxLJb_JgH_92y" TargetMode="External"/><Relationship Id="rId64" Type="http://schemas.openxmlformats.org/officeDocument/2006/relationships/hyperlink" Target="https://talan.bank.gov.ua/get-user-certificate/DMVsGE4q7LY8wzXMCdYu" TargetMode="External"/><Relationship Id="rId69" Type="http://schemas.openxmlformats.org/officeDocument/2006/relationships/hyperlink" Target="https://talan.bank.gov.ua/get-user-certificate/DMVsGyuO0Rfv4SW-bEJh" TargetMode="External"/><Relationship Id="rId80" Type="http://schemas.openxmlformats.org/officeDocument/2006/relationships/hyperlink" Target="https://talan.bank.gov.ua/get-user-certificate/DMVsG2ul-IawPcRYt29d" TargetMode="External"/><Relationship Id="rId85" Type="http://schemas.openxmlformats.org/officeDocument/2006/relationships/hyperlink" Target="https://talan.bank.gov.ua/get-user-certificate/DMVsGjk96e08r5qn9sWH" TargetMode="External"/><Relationship Id="rId12" Type="http://schemas.openxmlformats.org/officeDocument/2006/relationships/hyperlink" Target="https://talan.bank.gov.ua/get-user-certificate/DMVsGfTW8IIHm3aIwkAh" TargetMode="External"/><Relationship Id="rId17" Type="http://schemas.openxmlformats.org/officeDocument/2006/relationships/hyperlink" Target="https://talan.bank.gov.ua/get-user-certificate/DMVsGfu39wfM-tYoCDOb" TargetMode="External"/><Relationship Id="rId33" Type="http://schemas.openxmlformats.org/officeDocument/2006/relationships/hyperlink" Target="https://talan.bank.gov.ua/get-user-certificate/DMVsGVj-927FAXNb7pk5" TargetMode="External"/><Relationship Id="rId38" Type="http://schemas.openxmlformats.org/officeDocument/2006/relationships/hyperlink" Target="https://talan.bank.gov.ua/get-user-certificate/DMVsG6cpOUCflZ8Jks8A" TargetMode="External"/><Relationship Id="rId59" Type="http://schemas.openxmlformats.org/officeDocument/2006/relationships/hyperlink" Target="https://talan.bank.gov.ua/get-user-certificate/DMVsGUp8tRxYHQ8IbWPB" TargetMode="External"/><Relationship Id="rId103" Type="http://schemas.openxmlformats.org/officeDocument/2006/relationships/hyperlink" Target="https://talan.bank.gov.ua/get-user-certificate/DMVsG9L7rzuOBXeYnvwJ" TargetMode="External"/><Relationship Id="rId108" Type="http://schemas.openxmlformats.org/officeDocument/2006/relationships/hyperlink" Target="https://talan.bank.gov.ua/get-user-certificate/O_P00I8EwwxOP_JLCtou" TargetMode="External"/><Relationship Id="rId54" Type="http://schemas.openxmlformats.org/officeDocument/2006/relationships/hyperlink" Target="https://talan.bank.gov.ua/get-user-certificate/DMVsGMUPeLCU_D6-_FKE" TargetMode="External"/><Relationship Id="rId70" Type="http://schemas.openxmlformats.org/officeDocument/2006/relationships/hyperlink" Target="https://talan.bank.gov.ua/get-user-certificate/DMVsGWv9Wodh3tFBRIG-" TargetMode="External"/><Relationship Id="rId75" Type="http://schemas.openxmlformats.org/officeDocument/2006/relationships/hyperlink" Target="https://talan.bank.gov.ua/get-user-certificate/DMVsGePg3KQDif2V6arP" TargetMode="External"/><Relationship Id="rId91" Type="http://schemas.openxmlformats.org/officeDocument/2006/relationships/hyperlink" Target="https://talan.bank.gov.ua/get-user-certificate/DMVsGcF4gDL5jsJPjngX" TargetMode="External"/><Relationship Id="rId96" Type="http://schemas.openxmlformats.org/officeDocument/2006/relationships/hyperlink" Target="https://talan.bank.gov.ua/get-user-certificate/DMVsGyFyBsOEIxGP3pk7" TargetMode="External"/><Relationship Id="rId1" Type="http://schemas.openxmlformats.org/officeDocument/2006/relationships/hyperlink" Target="https://talan.bank.gov.ua/get-user-certificate/DMVsGE8-Psqpa0Mv8o8E" TargetMode="External"/><Relationship Id="rId6" Type="http://schemas.openxmlformats.org/officeDocument/2006/relationships/hyperlink" Target="https://talan.bank.gov.ua/get-user-certificate/DMVsGcQS4bTzIxJEmuJ8" TargetMode="External"/><Relationship Id="rId15" Type="http://schemas.openxmlformats.org/officeDocument/2006/relationships/hyperlink" Target="https://talan.bank.gov.ua/get-user-certificate/DMVsGVnk_U9ip_HZj2aY" TargetMode="External"/><Relationship Id="rId23" Type="http://schemas.openxmlformats.org/officeDocument/2006/relationships/hyperlink" Target="https://talan.bank.gov.ua/get-user-certificate/DMVsGKPnyGa5C2OYQ8ia" TargetMode="External"/><Relationship Id="rId28" Type="http://schemas.openxmlformats.org/officeDocument/2006/relationships/hyperlink" Target="https://talan.bank.gov.ua/get-user-certificate/DMVsGxqVgs-68aXRk6rB" TargetMode="External"/><Relationship Id="rId36" Type="http://schemas.openxmlformats.org/officeDocument/2006/relationships/hyperlink" Target="https://talan.bank.gov.ua/get-user-certificate/DMVsGy1U-qV9TVWcaALI" TargetMode="External"/><Relationship Id="rId49" Type="http://schemas.openxmlformats.org/officeDocument/2006/relationships/hyperlink" Target="https://talan.bank.gov.ua/get-user-certificate/DMVsGbhYvJdOs2JZnn15" TargetMode="External"/><Relationship Id="rId57" Type="http://schemas.openxmlformats.org/officeDocument/2006/relationships/hyperlink" Target="https://talan.bank.gov.ua/get-user-certificate/DMVsGNFbuXydMtwsGTxs" TargetMode="External"/><Relationship Id="rId106" Type="http://schemas.openxmlformats.org/officeDocument/2006/relationships/hyperlink" Target="https://talan.bank.gov.ua/get-user-certificate/O_P00PbyJyNtTx5TOowR" TargetMode="External"/><Relationship Id="rId10" Type="http://schemas.openxmlformats.org/officeDocument/2006/relationships/hyperlink" Target="https://talan.bank.gov.ua/get-user-certificate/DMVsGoig_XEhjCe8RKnR" TargetMode="External"/><Relationship Id="rId31" Type="http://schemas.openxmlformats.org/officeDocument/2006/relationships/hyperlink" Target="https://talan.bank.gov.ua/get-user-certificate/DMVsGoUx7zBFfVa7RKow" TargetMode="External"/><Relationship Id="rId44" Type="http://schemas.openxmlformats.org/officeDocument/2006/relationships/hyperlink" Target="https://talan.bank.gov.ua/get-user-certificate/DMVsG_s2JRtIvX42y0D1" TargetMode="External"/><Relationship Id="rId52" Type="http://schemas.openxmlformats.org/officeDocument/2006/relationships/hyperlink" Target="https://talan.bank.gov.ua/get-user-certificate/DMVsG9FIU7mVTll8lGjO" TargetMode="External"/><Relationship Id="rId60" Type="http://schemas.openxmlformats.org/officeDocument/2006/relationships/hyperlink" Target="https://talan.bank.gov.ua/get-user-certificate/DMVsGu5nYUbDO6onzXOw" TargetMode="External"/><Relationship Id="rId65" Type="http://schemas.openxmlformats.org/officeDocument/2006/relationships/hyperlink" Target="https://talan.bank.gov.ua/get-user-certificate/DMVsGWCODWc5PJa7zPmE" TargetMode="External"/><Relationship Id="rId73" Type="http://schemas.openxmlformats.org/officeDocument/2006/relationships/hyperlink" Target="https://talan.bank.gov.ua/get-user-certificate/DMVsGOfMVX7GChK5540T" TargetMode="External"/><Relationship Id="rId78" Type="http://schemas.openxmlformats.org/officeDocument/2006/relationships/hyperlink" Target="https://talan.bank.gov.ua/get-user-certificate/DMVsGTKHIF6Dw9LmNd7r" TargetMode="External"/><Relationship Id="rId81" Type="http://schemas.openxmlformats.org/officeDocument/2006/relationships/hyperlink" Target="https://talan.bank.gov.ua/get-user-certificate/DMVsGsczdN9vOHC_83Q1" TargetMode="External"/><Relationship Id="rId86" Type="http://schemas.openxmlformats.org/officeDocument/2006/relationships/hyperlink" Target="https://talan.bank.gov.ua/get-user-certificate/DMVsGbHD1UKcf0GNMIB7" TargetMode="External"/><Relationship Id="rId94" Type="http://schemas.openxmlformats.org/officeDocument/2006/relationships/hyperlink" Target="https://talan.bank.gov.ua/get-user-certificate/DMVsGYPNVrw-LgWOGhn0" TargetMode="External"/><Relationship Id="rId99" Type="http://schemas.openxmlformats.org/officeDocument/2006/relationships/hyperlink" Target="https://talan.bank.gov.ua/get-user-certificate/DMVsGGYOJkhvn97c5iGE" TargetMode="External"/><Relationship Id="rId101" Type="http://schemas.openxmlformats.org/officeDocument/2006/relationships/hyperlink" Target="https://talan.bank.gov.ua/get-user-certificate/DMVsGbgxYci_c8TmRUGZ" TargetMode="External"/><Relationship Id="rId4" Type="http://schemas.openxmlformats.org/officeDocument/2006/relationships/hyperlink" Target="https://talan.bank.gov.ua/get-user-certificate/DMVsGXCaHK-RLPMgxlIq" TargetMode="External"/><Relationship Id="rId9" Type="http://schemas.openxmlformats.org/officeDocument/2006/relationships/hyperlink" Target="https://talan.bank.gov.ua/get-user-certificate/DMVsGPIRl_xVOiTOPcbD" TargetMode="External"/><Relationship Id="rId13" Type="http://schemas.openxmlformats.org/officeDocument/2006/relationships/hyperlink" Target="https://talan.bank.gov.ua/get-user-certificate/DMVsGJb_3FaUn-j53hCC" TargetMode="External"/><Relationship Id="rId18" Type="http://schemas.openxmlformats.org/officeDocument/2006/relationships/hyperlink" Target="https://talan.bank.gov.ua/get-user-certificate/DMVsGwVISANJnKIAPyc-" TargetMode="External"/><Relationship Id="rId39" Type="http://schemas.openxmlformats.org/officeDocument/2006/relationships/hyperlink" Target="https://talan.bank.gov.ua/get-user-certificate/DMVsGS9FwPgTUB9ddSnF" TargetMode="External"/><Relationship Id="rId109" Type="http://schemas.openxmlformats.org/officeDocument/2006/relationships/hyperlink" Target="https://talan.bank.gov.ua/get-user-certificate/O_P00tb15lwPV-WuzMao" TargetMode="External"/><Relationship Id="rId34" Type="http://schemas.openxmlformats.org/officeDocument/2006/relationships/hyperlink" Target="https://talan.bank.gov.ua/get-user-certificate/DMVsGEu5I0meYb96YHWd" TargetMode="External"/><Relationship Id="rId50" Type="http://schemas.openxmlformats.org/officeDocument/2006/relationships/hyperlink" Target="https://talan.bank.gov.ua/get-user-certificate/DMVsGBLXvC1RvzUafmgl" TargetMode="External"/><Relationship Id="rId55" Type="http://schemas.openxmlformats.org/officeDocument/2006/relationships/hyperlink" Target="https://talan.bank.gov.ua/get-user-certificate/DMVsGVZNscc25E3RHyHH" TargetMode="External"/><Relationship Id="rId76" Type="http://schemas.openxmlformats.org/officeDocument/2006/relationships/hyperlink" Target="https://talan.bank.gov.ua/get-user-certificate/DMVsG-TcDg_7hvPCPk9j" TargetMode="External"/><Relationship Id="rId97" Type="http://schemas.openxmlformats.org/officeDocument/2006/relationships/hyperlink" Target="https://talan.bank.gov.ua/get-user-certificate/DMVsGEdI-ST6_mDwGLD_" TargetMode="External"/><Relationship Id="rId104" Type="http://schemas.openxmlformats.org/officeDocument/2006/relationships/hyperlink" Target="https://talan.bank.gov.ua/get-user-certificate/DMVsGOqrUYxQahFzp-7v" TargetMode="External"/><Relationship Id="rId7" Type="http://schemas.openxmlformats.org/officeDocument/2006/relationships/hyperlink" Target="https://talan.bank.gov.ua/get-user-certificate/DMVsG72QTgGFGzJSl_wK" TargetMode="External"/><Relationship Id="rId71" Type="http://schemas.openxmlformats.org/officeDocument/2006/relationships/hyperlink" Target="https://talan.bank.gov.ua/get-user-certificate/DMVsG3C9x3T4Ixxt0c9A" TargetMode="External"/><Relationship Id="rId92" Type="http://schemas.openxmlformats.org/officeDocument/2006/relationships/hyperlink" Target="https://talan.bank.gov.ua/get-user-certificate/DMVsGRUySDobsIcL3-74" TargetMode="External"/><Relationship Id="rId2" Type="http://schemas.openxmlformats.org/officeDocument/2006/relationships/hyperlink" Target="https://talan.bank.gov.ua/get-user-certificate/DMVsGf2ErNb2wOHHgRua" TargetMode="External"/><Relationship Id="rId29" Type="http://schemas.openxmlformats.org/officeDocument/2006/relationships/hyperlink" Target="https://talan.bank.gov.ua/get-user-certificate/DMVsG7asUfyDJIxX63vX" TargetMode="External"/><Relationship Id="rId24" Type="http://schemas.openxmlformats.org/officeDocument/2006/relationships/hyperlink" Target="https://talan.bank.gov.ua/get-user-certificate/DMVsG_f_3KHPWgjRMaT1" TargetMode="External"/><Relationship Id="rId40" Type="http://schemas.openxmlformats.org/officeDocument/2006/relationships/hyperlink" Target="https://talan.bank.gov.ua/get-user-certificate/DMVsGBauZ_ma58G3tl5E" TargetMode="External"/><Relationship Id="rId45" Type="http://schemas.openxmlformats.org/officeDocument/2006/relationships/hyperlink" Target="https://talan.bank.gov.ua/get-user-certificate/DMVsGnKS134woxnW3P72" TargetMode="External"/><Relationship Id="rId66" Type="http://schemas.openxmlformats.org/officeDocument/2006/relationships/hyperlink" Target="https://talan.bank.gov.ua/get-user-certificate/DMVsGXEfuuiNX-3kWELR" TargetMode="External"/><Relationship Id="rId87" Type="http://schemas.openxmlformats.org/officeDocument/2006/relationships/hyperlink" Target="https://talan.bank.gov.ua/get-user-certificate/DMVsGhlnFQLCLLjfJNyl" TargetMode="External"/><Relationship Id="rId110" Type="http://schemas.openxmlformats.org/officeDocument/2006/relationships/hyperlink" Target="https://talan.bank.gov.ua/get-user-certificate/O_P00zk7tFJTdx0RkKGK" TargetMode="External"/><Relationship Id="rId61" Type="http://schemas.openxmlformats.org/officeDocument/2006/relationships/hyperlink" Target="https://talan.bank.gov.ua/get-user-certificate/DMVsGMb9MLtSltg47cPt" TargetMode="External"/><Relationship Id="rId82" Type="http://schemas.openxmlformats.org/officeDocument/2006/relationships/hyperlink" Target="https://talan.bank.gov.ua/get-user-certificate/DMVsGYngwMv4g0KnLF4R" TargetMode="External"/><Relationship Id="rId19" Type="http://schemas.openxmlformats.org/officeDocument/2006/relationships/hyperlink" Target="https://talan.bank.gov.ua/get-user-certificate/DMVsGgpgMO1Uei1hYrcX" TargetMode="External"/><Relationship Id="rId14" Type="http://schemas.openxmlformats.org/officeDocument/2006/relationships/hyperlink" Target="https://talan.bank.gov.ua/get-user-certificate/DMVsGtvaeCidjmUs4dzf" TargetMode="External"/><Relationship Id="rId30" Type="http://schemas.openxmlformats.org/officeDocument/2006/relationships/hyperlink" Target="https://talan.bank.gov.ua/get-user-certificate/DMVsGFFfUVo49PoPLxkS" TargetMode="External"/><Relationship Id="rId35" Type="http://schemas.openxmlformats.org/officeDocument/2006/relationships/hyperlink" Target="https://talan.bank.gov.ua/get-user-certificate/DMVsGAzvm6UW1Yu3CFKK" TargetMode="External"/><Relationship Id="rId56" Type="http://schemas.openxmlformats.org/officeDocument/2006/relationships/hyperlink" Target="https://talan.bank.gov.ua/get-user-certificate/DMVsG40AhGUwLzhNLnLA" TargetMode="External"/><Relationship Id="rId77" Type="http://schemas.openxmlformats.org/officeDocument/2006/relationships/hyperlink" Target="https://talan.bank.gov.ua/get-user-certificate/DMVsGxMVyD_4UbHlO7_5" TargetMode="External"/><Relationship Id="rId100" Type="http://schemas.openxmlformats.org/officeDocument/2006/relationships/hyperlink" Target="https://talan.bank.gov.ua/get-user-certificate/DMVsGWcGqc6sRzJyuKOg" TargetMode="External"/><Relationship Id="rId105" Type="http://schemas.openxmlformats.org/officeDocument/2006/relationships/hyperlink" Target="https://talan.bank.gov.ua/get-user-certificate/DMVsGCuSXNvImuB3cTAE" TargetMode="External"/><Relationship Id="rId8" Type="http://schemas.openxmlformats.org/officeDocument/2006/relationships/hyperlink" Target="https://talan.bank.gov.ua/get-user-certificate/DMVsGCuq7C2NHEe4P3xs" TargetMode="External"/><Relationship Id="rId51" Type="http://schemas.openxmlformats.org/officeDocument/2006/relationships/hyperlink" Target="https://talan.bank.gov.ua/get-user-certificate/DMVsG7e1tAc4D0F5uK5m" TargetMode="External"/><Relationship Id="rId72" Type="http://schemas.openxmlformats.org/officeDocument/2006/relationships/hyperlink" Target="https://talan.bank.gov.ua/get-user-certificate/DMVsG2Q6gjXlkpyJodHQ" TargetMode="External"/><Relationship Id="rId93" Type="http://schemas.openxmlformats.org/officeDocument/2006/relationships/hyperlink" Target="https://talan.bank.gov.ua/get-user-certificate/DMVsGEvJMmacd84e3BMu" TargetMode="External"/><Relationship Id="rId98" Type="http://schemas.openxmlformats.org/officeDocument/2006/relationships/hyperlink" Target="https://talan.bank.gov.ua/get-user-certificate/DMVsGyO8orPjQC_p5SEi" TargetMode="External"/><Relationship Id="rId3" Type="http://schemas.openxmlformats.org/officeDocument/2006/relationships/hyperlink" Target="https://talan.bank.gov.ua/get-user-certificate/DMVsGIY4dttsg4FXmuwC" TargetMode="External"/><Relationship Id="rId25" Type="http://schemas.openxmlformats.org/officeDocument/2006/relationships/hyperlink" Target="https://talan.bank.gov.ua/get-user-certificate/DMVsG-kh8QBfXlkGgwzG" TargetMode="External"/><Relationship Id="rId46" Type="http://schemas.openxmlformats.org/officeDocument/2006/relationships/hyperlink" Target="https://talan.bank.gov.ua/get-user-certificate/DMVsGuRlE6fJ60QtxwEh" TargetMode="External"/><Relationship Id="rId67" Type="http://schemas.openxmlformats.org/officeDocument/2006/relationships/hyperlink" Target="https://talan.bank.gov.ua/get-user-certificate/DMVsG1ZGDPrxq9pGqYxH" TargetMode="External"/><Relationship Id="rId20" Type="http://schemas.openxmlformats.org/officeDocument/2006/relationships/hyperlink" Target="https://talan.bank.gov.ua/get-user-certificate/DMVsGnmSiNZ8Y96pOx6l" TargetMode="External"/><Relationship Id="rId41" Type="http://schemas.openxmlformats.org/officeDocument/2006/relationships/hyperlink" Target="https://talan.bank.gov.ua/get-user-certificate/DMVsGr3hhY9EBZfOmh_g" TargetMode="External"/><Relationship Id="rId62" Type="http://schemas.openxmlformats.org/officeDocument/2006/relationships/hyperlink" Target="https://talan.bank.gov.ua/get-user-certificate/DMVsGGThxVIPBwZZpdBo" TargetMode="External"/><Relationship Id="rId83" Type="http://schemas.openxmlformats.org/officeDocument/2006/relationships/hyperlink" Target="https://talan.bank.gov.ua/get-user-certificate/DMVsGC_c-DjEbfoOQvz_" TargetMode="External"/><Relationship Id="rId88" Type="http://schemas.openxmlformats.org/officeDocument/2006/relationships/hyperlink" Target="https://talan.bank.gov.ua/get-user-certificate/DMVsGSGUC-Wu1doFZ73I" TargetMode="External"/><Relationship Id="rId111" Type="http://schemas.openxmlformats.org/officeDocument/2006/relationships/hyperlink" Target="https://talan.bank.gov.ua/get-user-certificate/O_P000wEw3WRs9LsAw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topLeftCell="A103" workbookViewId="0">
      <selection activeCell="D107" sqref="D107"/>
    </sheetView>
  </sheetViews>
  <sheetFormatPr defaultRowHeight="14.4" x14ac:dyDescent="0.3"/>
  <cols>
    <col min="1" max="1" width="15.5546875" customWidth="1"/>
    <col min="2" max="2" width="20.6640625" customWidth="1"/>
    <col min="3" max="3" width="34" customWidth="1"/>
    <col min="4" max="4" width="34.10937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4</v>
      </c>
      <c r="B2" t="s">
        <v>5</v>
      </c>
      <c r="C2" t="s">
        <v>6</v>
      </c>
      <c r="D2" t="str">
        <f>HYPERLINK("https://talan.bank.gov.ua/get-user-certificate/DMVsGE8-Psqpa0Mv8o8E","Завантажити сертифікат")</f>
        <v>Завантажити сертифікат</v>
      </c>
    </row>
    <row r="3" spans="1:4" x14ac:dyDescent="0.3">
      <c r="A3" t="s">
        <v>7</v>
      </c>
      <c r="B3" t="s">
        <v>5</v>
      </c>
      <c r="C3" t="s">
        <v>8</v>
      </c>
      <c r="D3" t="str">
        <f>HYPERLINK("https://talan.bank.gov.ua/get-user-certificate/DMVsGf2ErNb2wOHHgRua","Завантажити сертифікат")</f>
        <v>Завантажити сертифікат</v>
      </c>
    </row>
    <row r="4" spans="1:4" x14ac:dyDescent="0.3">
      <c r="A4" t="s">
        <v>9</v>
      </c>
      <c r="B4" t="s">
        <v>5</v>
      </c>
      <c r="C4" t="s">
        <v>10</v>
      </c>
      <c r="D4" t="str">
        <f>HYPERLINK("https://talan.bank.gov.ua/get-user-certificate/DMVsGIY4dttsg4FXmuwC","Завантажити сертифікат")</f>
        <v>Завантажити сертифікат</v>
      </c>
    </row>
    <row r="5" spans="1:4" x14ac:dyDescent="0.3">
      <c r="A5" t="s">
        <v>11</v>
      </c>
      <c r="B5" t="s">
        <v>5</v>
      </c>
      <c r="C5" t="s">
        <v>12</v>
      </c>
      <c r="D5" t="str">
        <f>HYPERLINK("https://talan.bank.gov.ua/get-user-certificate/DMVsGXCaHK-RLPMgxlIq","Завантажити сертифікат")</f>
        <v>Завантажити сертифікат</v>
      </c>
    </row>
    <row r="6" spans="1:4" x14ac:dyDescent="0.3">
      <c r="A6" t="s">
        <v>13</v>
      </c>
      <c r="B6" t="s">
        <v>5</v>
      </c>
      <c r="C6" t="s">
        <v>14</v>
      </c>
      <c r="D6" t="str">
        <f>HYPERLINK("https://talan.bank.gov.ua/get-user-certificate/DMVsGN6N_x8fLFDLcbfL","Завантажити сертифікат")</f>
        <v>Завантажити сертифікат</v>
      </c>
    </row>
    <row r="7" spans="1:4" x14ac:dyDescent="0.3">
      <c r="A7" t="s">
        <v>15</v>
      </c>
      <c r="B7" t="s">
        <v>5</v>
      </c>
      <c r="C7" t="s">
        <v>16</v>
      </c>
      <c r="D7" t="str">
        <f>HYPERLINK("https://talan.bank.gov.ua/get-user-certificate/DMVsGcQS4bTzIxJEmuJ8","Завантажити сертифікат")</f>
        <v>Завантажити сертифікат</v>
      </c>
    </row>
    <row r="8" spans="1:4" x14ac:dyDescent="0.3">
      <c r="A8" t="s">
        <v>17</v>
      </c>
      <c r="B8" t="s">
        <v>5</v>
      </c>
      <c r="C8" t="s">
        <v>18</v>
      </c>
      <c r="D8" t="str">
        <f>HYPERLINK("https://talan.bank.gov.ua/get-user-certificate/DMVsG72QTgGFGzJSl_wK","Завантажити сертифікат")</f>
        <v>Завантажити сертифікат</v>
      </c>
    </row>
    <row r="9" spans="1:4" x14ac:dyDescent="0.3">
      <c r="A9" t="s">
        <v>19</v>
      </c>
      <c r="B9" t="s">
        <v>5</v>
      </c>
      <c r="C9" t="s">
        <v>20</v>
      </c>
      <c r="D9" t="str">
        <f>HYPERLINK("https://talan.bank.gov.ua/get-user-certificate/DMVsGCuq7C2NHEe4P3xs","Завантажити сертифікат")</f>
        <v>Завантажити сертифікат</v>
      </c>
    </row>
    <row r="10" spans="1:4" x14ac:dyDescent="0.3">
      <c r="A10" t="s">
        <v>21</v>
      </c>
      <c r="B10" t="s">
        <v>5</v>
      </c>
      <c r="C10" t="s">
        <v>22</v>
      </c>
      <c r="D10" t="str">
        <f>HYPERLINK("https://talan.bank.gov.ua/get-user-certificate/DMVsGPIRl_xVOiTOPcbD","Завантажити сертифікат")</f>
        <v>Завантажити сертифікат</v>
      </c>
    </row>
    <row r="11" spans="1:4" x14ac:dyDescent="0.3">
      <c r="A11" t="s">
        <v>23</v>
      </c>
      <c r="B11" t="s">
        <v>5</v>
      </c>
      <c r="C11" t="s">
        <v>24</v>
      </c>
      <c r="D11" t="str">
        <f>HYPERLINK("https://talan.bank.gov.ua/get-user-certificate/DMVsGoig_XEhjCe8RKnR","Завантажити сертифікат")</f>
        <v>Завантажити сертифікат</v>
      </c>
    </row>
    <row r="12" spans="1:4" x14ac:dyDescent="0.3">
      <c r="A12" t="s">
        <v>25</v>
      </c>
      <c r="B12" t="s">
        <v>5</v>
      </c>
      <c r="C12" t="s">
        <v>26</v>
      </c>
      <c r="D12" t="str">
        <f>HYPERLINK("https://talan.bank.gov.ua/get-user-certificate/DMVsGgK1JW4ZDasptY3b","Завантажити сертифікат")</f>
        <v>Завантажити сертифікат</v>
      </c>
    </row>
    <row r="13" spans="1:4" x14ac:dyDescent="0.3">
      <c r="A13" t="s">
        <v>27</v>
      </c>
      <c r="B13" t="s">
        <v>5</v>
      </c>
      <c r="C13" t="s">
        <v>28</v>
      </c>
      <c r="D13" t="str">
        <f>HYPERLINK("https://talan.bank.gov.ua/get-user-certificate/DMVsGfTW8IIHm3aIwkAh","Завантажити сертифікат")</f>
        <v>Завантажити сертифікат</v>
      </c>
    </row>
    <row r="14" spans="1:4" x14ac:dyDescent="0.3">
      <c r="A14" t="s">
        <v>29</v>
      </c>
      <c r="B14" t="s">
        <v>5</v>
      </c>
      <c r="C14" t="s">
        <v>30</v>
      </c>
      <c r="D14" t="str">
        <f>HYPERLINK("https://talan.bank.gov.ua/get-user-certificate/DMVsGJb_3FaUn-j53hCC","Завантажити сертифікат")</f>
        <v>Завантажити сертифікат</v>
      </c>
    </row>
    <row r="15" spans="1:4" x14ac:dyDescent="0.3">
      <c r="A15" t="s">
        <v>31</v>
      </c>
      <c r="B15" t="s">
        <v>5</v>
      </c>
      <c r="C15" t="s">
        <v>32</v>
      </c>
      <c r="D15" t="str">
        <f>HYPERLINK("https://talan.bank.gov.ua/get-user-certificate/DMVsGtvaeCidjmUs4dzf","Завантажити сертифікат")</f>
        <v>Завантажити сертифікат</v>
      </c>
    </row>
    <row r="16" spans="1:4" x14ac:dyDescent="0.3">
      <c r="A16" t="s">
        <v>33</v>
      </c>
      <c r="B16" t="s">
        <v>5</v>
      </c>
      <c r="C16" t="s">
        <v>34</v>
      </c>
      <c r="D16" t="str">
        <f>HYPERLINK("https://talan.bank.gov.ua/get-user-certificate/DMVsGVnk_U9ip_HZj2aY","Завантажити сертифікат")</f>
        <v>Завантажити сертифікат</v>
      </c>
    </row>
    <row r="17" spans="1:4" x14ac:dyDescent="0.3">
      <c r="A17" t="s">
        <v>35</v>
      </c>
      <c r="B17" t="s">
        <v>5</v>
      </c>
      <c r="C17" t="s">
        <v>36</v>
      </c>
      <c r="D17" t="str">
        <f>HYPERLINK("https://talan.bank.gov.ua/get-user-certificate/DMVsGeo9uFJvM9KCnfhJ","Завантажити сертифікат")</f>
        <v>Завантажити сертифікат</v>
      </c>
    </row>
    <row r="18" spans="1:4" x14ac:dyDescent="0.3">
      <c r="A18" t="s">
        <v>37</v>
      </c>
      <c r="B18" t="s">
        <v>5</v>
      </c>
      <c r="C18" t="s">
        <v>38</v>
      </c>
      <c r="D18" t="str">
        <f>HYPERLINK("https://talan.bank.gov.ua/get-user-certificate/DMVsGfu39wfM-tYoCDOb","Завантажити сертифікат")</f>
        <v>Завантажити сертифікат</v>
      </c>
    </row>
    <row r="19" spans="1:4" x14ac:dyDescent="0.3">
      <c r="A19" t="s">
        <v>39</v>
      </c>
      <c r="B19" t="s">
        <v>5</v>
      </c>
      <c r="C19" t="s">
        <v>40</v>
      </c>
      <c r="D19" t="str">
        <f>HYPERLINK("https://talan.bank.gov.ua/get-user-certificate/DMVsGwVISANJnKIAPyc-","Завантажити сертифікат")</f>
        <v>Завантажити сертифікат</v>
      </c>
    </row>
    <row r="20" spans="1:4" x14ac:dyDescent="0.3">
      <c r="A20" t="s">
        <v>41</v>
      </c>
      <c r="B20" t="s">
        <v>5</v>
      </c>
      <c r="C20" t="s">
        <v>42</v>
      </c>
      <c r="D20" t="str">
        <f>HYPERLINK("https://talan.bank.gov.ua/get-user-certificate/DMVsGgpgMO1Uei1hYrcX","Завантажити сертифікат")</f>
        <v>Завантажити сертифікат</v>
      </c>
    </row>
    <row r="21" spans="1:4" x14ac:dyDescent="0.3">
      <c r="A21" t="s">
        <v>43</v>
      </c>
      <c r="B21" t="s">
        <v>5</v>
      </c>
      <c r="C21" t="s">
        <v>44</v>
      </c>
      <c r="D21" t="str">
        <f>HYPERLINK("https://talan.bank.gov.ua/get-user-certificate/DMVsGnmSiNZ8Y96pOx6l","Завантажити сертифікат")</f>
        <v>Завантажити сертифікат</v>
      </c>
    </row>
    <row r="22" spans="1:4" x14ac:dyDescent="0.3">
      <c r="A22" t="s">
        <v>45</v>
      </c>
      <c r="B22" t="s">
        <v>5</v>
      </c>
      <c r="C22" t="s">
        <v>46</v>
      </c>
      <c r="D22" t="str">
        <f>HYPERLINK("https://talan.bank.gov.ua/get-user-certificate/DMVsGOo_Nmr1FugGamwK","Завантажити сертифікат")</f>
        <v>Завантажити сертифікат</v>
      </c>
    </row>
    <row r="23" spans="1:4" x14ac:dyDescent="0.3">
      <c r="A23" t="s">
        <v>47</v>
      </c>
      <c r="B23" t="s">
        <v>5</v>
      </c>
      <c r="C23" t="s">
        <v>48</v>
      </c>
      <c r="D23" t="str">
        <f>HYPERLINK("https://talan.bank.gov.ua/get-user-certificate/DMVsGaf8TRoPlJTnC-DT","Завантажити сертифікат")</f>
        <v>Завантажити сертифікат</v>
      </c>
    </row>
    <row r="24" spans="1:4" x14ac:dyDescent="0.3">
      <c r="A24" t="s">
        <v>49</v>
      </c>
      <c r="B24" t="s">
        <v>5</v>
      </c>
      <c r="C24" t="s">
        <v>50</v>
      </c>
      <c r="D24" t="str">
        <f>HYPERLINK("https://talan.bank.gov.ua/get-user-certificate/DMVsGKPnyGa5C2OYQ8ia","Завантажити сертифікат")</f>
        <v>Завантажити сертифікат</v>
      </c>
    </row>
    <row r="25" spans="1:4" x14ac:dyDescent="0.3">
      <c r="A25" t="s">
        <v>51</v>
      </c>
      <c r="B25" t="s">
        <v>5</v>
      </c>
      <c r="C25" t="s">
        <v>52</v>
      </c>
      <c r="D25" t="str">
        <f>HYPERLINK("https://talan.bank.gov.ua/get-user-certificate/DMVsG_f_3KHPWgjRMaT1","Завантажити сертифікат")</f>
        <v>Завантажити сертифікат</v>
      </c>
    </row>
    <row r="26" spans="1:4" x14ac:dyDescent="0.3">
      <c r="A26" t="s">
        <v>53</v>
      </c>
      <c r="B26" t="s">
        <v>5</v>
      </c>
      <c r="C26" t="s">
        <v>54</v>
      </c>
      <c r="D26" t="str">
        <f>HYPERLINK("https://talan.bank.gov.ua/get-user-certificate/DMVsG-kh8QBfXlkGgwzG","Завантажити сертифікат")</f>
        <v>Завантажити сертифікат</v>
      </c>
    </row>
    <row r="27" spans="1:4" x14ac:dyDescent="0.3">
      <c r="A27" t="s">
        <v>55</v>
      </c>
      <c r="B27" t="s">
        <v>5</v>
      </c>
      <c r="C27" t="s">
        <v>56</v>
      </c>
      <c r="D27" t="str">
        <f>HYPERLINK("https://talan.bank.gov.ua/get-user-certificate/DMVsGNYkco2oHkUuDNsl","Завантажити сертифікат")</f>
        <v>Завантажити сертифікат</v>
      </c>
    </row>
    <row r="28" spans="1:4" x14ac:dyDescent="0.3">
      <c r="A28" t="s">
        <v>57</v>
      </c>
      <c r="B28" t="s">
        <v>5</v>
      </c>
      <c r="C28" t="s">
        <v>58</v>
      </c>
      <c r="D28" t="str">
        <f>HYPERLINK("https://talan.bank.gov.ua/get-user-certificate/DMVsGbvJidRQ56n0dbzL","Завантажити сертифікат")</f>
        <v>Завантажити сертифікат</v>
      </c>
    </row>
    <row r="29" spans="1:4" x14ac:dyDescent="0.3">
      <c r="A29" t="s">
        <v>59</v>
      </c>
      <c r="B29" t="s">
        <v>5</v>
      </c>
      <c r="C29" t="s">
        <v>60</v>
      </c>
      <c r="D29" t="str">
        <f>HYPERLINK("https://talan.bank.gov.ua/get-user-certificate/DMVsGxqVgs-68aXRk6rB","Завантажити сертифікат")</f>
        <v>Завантажити сертифікат</v>
      </c>
    </row>
    <row r="30" spans="1:4" x14ac:dyDescent="0.3">
      <c r="A30" t="s">
        <v>61</v>
      </c>
      <c r="B30" t="s">
        <v>5</v>
      </c>
      <c r="C30" t="s">
        <v>62</v>
      </c>
      <c r="D30" t="str">
        <f>HYPERLINK("https://talan.bank.gov.ua/get-user-certificate/DMVsG7asUfyDJIxX63vX","Завантажити сертифікат")</f>
        <v>Завантажити сертифікат</v>
      </c>
    </row>
    <row r="31" spans="1:4" x14ac:dyDescent="0.3">
      <c r="A31" t="s">
        <v>63</v>
      </c>
      <c r="B31" t="s">
        <v>5</v>
      </c>
      <c r="C31" t="s">
        <v>64</v>
      </c>
      <c r="D31" t="str">
        <f>HYPERLINK("https://talan.bank.gov.ua/get-user-certificate/DMVsGFFfUVo49PoPLxkS","Завантажити сертифікат")</f>
        <v>Завантажити сертифікат</v>
      </c>
    </row>
    <row r="32" spans="1:4" x14ac:dyDescent="0.3">
      <c r="A32" t="s">
        <v>65</v>
      </c>
      <c r="B32" t="s">
        <v>5</v>
      </c>
      <c r="C32" t="s">
        <v>66</v>
      </c>
      <c r="D32" t="str">
        <f>HYPERLINK("https://talan.bank.gov.ua/get-user-certificate/DMVsGoUx7zBFfVa7RKow","Завантажити сертифікат")</f>
        <v>Завантажити сертифікат</v>
      </c>
    </row>
    <row r="33" spans="1:4" x14ac:dyDescent="0.3">
      <c r="A33" t="s">
        <v>67</v>
      </c>
      <c r="B33" t="s">
        <v>5</v>
      </c>
      <c r="C33" t="s">
        <v>68</v>
      </c>
      <c r="D33" t="str">
        <f>HYPERLINK("https://talan.bank.gov.ua/get-user-certificate/DMVsGhU4YCgSWVc_O2Jc","Завантажити сертифікат")</f>
        <v>Завантажити сертифікат</v>
      </c>
    </row>
    <row r="34" spans="1:4" x14ac:dyDescent="0.3">
      <c r="A34" t="s">
        <v>69</v>
      </c>
      <c r="B34" t="s">
        <v>5</v>
      </c>
      <c r="C34" t="s">
        <v>70</v>
      </c>
      <c r="D34" t="str">
        <f>HYPERLINK("https://talan.bank.gov.ua/get-user-certificate/DMVsGVj-927FAXNb7pk5","Завантажити сертифікат")</f>
        <v>Завантажити сертифікат</v>
      </c>
    </row>
    <row r="35" spans="1:4" x14ac:dyDescent="0.3">
      <c r="A35" t="s">
        <v>71</v>
      </c>
      <c r="B35" t="s">
        <v>5</v>
      </c>
      <c r="C35" t="s">
        <v>72</v>
      </c>
      <c r="D35" t="str">
        <f>HYPERLINK("https://talan.bank.gov.ua/get-user-certificate/DMVsGEu5I0meYb96YHWd","Завантажити сертифікат")</f>
        <v>Завантажити сертифікат</v>
      </c>
    </row>
    <row r="36" spans="1:4" x14ac:dyDescent="0.3">
      <c r="A36" t="s">
        <v>73</v>
      </c>
      <c r="B36" t="s">
        <v>5</v>
      </c>
      <c r="C36" t="s">
        <v>74</v>
      </c>
      <c r="D36" t="str">
        <f>HYPERLINK("https://talan.bank.gov.ua/get-user-certificate/DMVsGAzvm6UW1Yu3CFKK","Завантажити сертифікат")</f>
        <v>Завантажити сертифікат</v>
      </c>
    </row>
    <row r="37" spans="1:4" x14ac:dyDescent="0.3">
      <c r="A37" t="s">
        <v>75</v>
      </c>
      <c r="B37" t="s">
        <v>5</v>
      </c>
      <c r="C37" t="s">
        <v>76</v>
      </c>
      <c r="D37" t="str">
        <f>HYPERLINK("https://talan.bank.gov.ua/get-user-certificate/DMVsGy1U-qV9TVWcaALI","Завантажити сертифікат")</f>
        <v>Завантажити сертифікат</v>
      </c>
    </row>
    <row r="38" spans="1:4" x14ac:dyDescent="0.3">
      <c r="A38" t="s">
        <v>77</v>
      </c>
      <c r="B38" t="s">
        <v>5</v>
      </c>
      <c r="C38" t="s">
        <v>78</v>
      </c>
      <c r="D38" t="str">
        <f>HYPERLINK("https://talan.bank.gov.ua/get-user-certificate/DMVsGYqiE5yUIIfIiUA7","Завантажити сертифікат")</f>
        <v>Завантажити сертифікат</v>
      </c>
    </row>
    <row r="39" spans="1:4" x14ac:dyDescent="0.3">
      <c r="A39" t="s">
        <v>79</v>
      </c>
      <c r="B39" t="s">
        <v>5</v>
      </c>
      <c r="C39" t="s">
        <v>80</v>
      </c>
      <c r="D39" t="str">
        <f>HYPERLINK("https://talan.bank.gov.ua/get-user-certificate/DMVsG6cpOUCflZ8Jks8A","Завантажити сертифікат")</f>
        <v>Завантажити сертифікат</v>
      </c>
    </row>
    <row r="40" spans="1:4" x14ac:dyDescent="0.3">
      <c r="A40" t="s">
        <v>81</v>
      </c>
      <c r="B40" t="s">
        <v>5</v>
      </c>
      <c r="C40" t="s">
        <v>82</v>
      </c>
      <c r="D40" t="str">
        <f>HYPERLINK("https://talan.bank.gov.ua/get-user-certificate/DMVsGS9FwPgTUB9ddSnF","Завантажити сертифікат")</f>
        <v>Завантажити сертифікат</v>
      </c>
    </row>
    <row r="41" spans="1:4" x14ac:dyDescent="0.3">
      <c r="A41" t="s">
        <v>83</v>
      </c>
      <c r="B41" t="s">
        <v>5</v>
      </c>
      <c r="C41" t="s">
        <v>84</v>
      </c>
      <c r="D41" t="str">
        <f>HYPERLINK("https://talan.bank.gov.ua/get-user-certificate/DMVsGBauZ_ma58G3tl5E","Завантажити сертифікат")</f>
        <v>Завантажити сертифікат</v>
      </c>
    </row>
    <row r="42" spans="1:4" x14ac:dyDescent="0.3">
      <c r="A42" t="s">
        <v>85</v>
      </c>
      <c r="B42" t="s">
        <v>5</v>
      </c>
      <c r="C42" t="s">
        <v>86</v>
      </c>
      <c r="D42" t="str">
        <f>HYPERLINK("https://talan.bank.gov.ua/get-user-certificate/DMVsGr3hhY9EBZfOmh_g","Завантажити сертифікат")</f>
        <v>Завантажити сертифікат</v>
      </c>
    </row>
    <row r="43" spans="1:4" x14ac:dyDescent="0.3">
      <c r="A43" t="s">
        <v>87</v>
      </c>
      <c r="B43" t="s">
        <v>5</v>
      </c>
      <c r="C43" t="s">
        <v>88</v>
      </c>
      <c r="D43" t="str">
        <f>HYPERLINK("https://talan.bank.gov.ua/get-user-certificate/DMVsGpnVtaCcVkPVU4PM","Завантажити сертифікат")</f>
        <v>Завантажити сертифікат</v>
      </c>
    </row>
    <row r="44" spans="1:4" x14ac:dyDescent="0.3">
      <c r="A44" t="s">
        <v>89</v>
      </c>
      <c r="B44" t="s">
        <v>5</v>
      </c>
      <c r="C44" t="s">
        <v>90</v>
      </c>
      <c r="D44" t="str">
        <f>HYPERLINK("https://talan.bank.gov.ua/get-user-certificate/DMVsGZy-S1n7LI-uDKI7","Завантажити сертифікат")</f>
        <v>Завантажити сертифікат</v>
      </c>
    </row>
    <row r="45" spans="1:4" x14ac:dyDescent="0.3">
      <c r="A45" t="s">
        <v>91</v>
      </c>
      <c r="B45" t="s">
        <v>5</v>
      </c>
      <c r="C45" t="s">
        <v>92</v>
      </c>
      <c r="D45" t="str">
        <f>HYPERLINK("https://talan.bank.gov.ua/get-user-certificate/DMVsG_s2JRtIvX42y0D1","Завантажити сертифікат")</f>
        <v>Завантажити сертифікат</v>
      </c>
    </row>
    <row r="46" spans="1:4" x14ac:dyDescent="0.3">
      <c r="A46" t="s">
        <v>93</v>
      </c>
      <c r="B46" t="s">
        <v>5</v>
      </c>
      <c r="C46" t="s">
        <v>94</v>
      </c>
      <c r="D46" t="str">
        <f>HYPERLINK("https://talan.bank.gov.ua/get-user-certificate/DMVsGnKS134woxnW3P72","Завантажити сертифікат")</f>
        <v>Завантажити сертифікат</v>
      </c>
    </row>
    <row r="47" spans="1:4" x14ac:dyDescent="0.3">
      <c r="A47" t="s">
        <v>95</v>
      </c>
      <c r="B47" t="s">
        <v>5</v>
      </c>
      <c r="C47" t="s">
        <v>96</v>
      </c>
      <c r="D47" t="str">
        <f>HYPERLINK("https://talan.bank.gov.ua/get-user-certificate/DMVsGuRlE6fJ60QtxwEh","Завантажити сертифікат")</f>
        <v>Завантажити сертифікат</v>
      </c>
    </row>
    <row r="48" spans="1:4" x14ac:dyDescent="0.3">
      <c r="A48" t="s">
        <v>97</v>
      </c>
      <c r="B48" t="s">
        <v>5</v>
      </c>
      <c r="C48" t="s">
        <v>98</v>
      </c>
      <c r="D48" t="str">
        <f>HYPERLINK("https://talan.bank.gov.ua/get-user-certificate/DMVsGaZbb61lSD66VU39","Завантажити сертифікат")</f>
        <v>Завантажити сертифікат</v>
      </c>
    </row>
    <row r="49" spans="1:4" x14ac:dyDescent="0.3">
      <c r="A49" t="s">
        <v>99</v>
      </c>
      <c r="B49" t="s">
        <v>5</v>
      </c>
      <c r="C49" t="s">
        <v>100</v>
      </c>
      <c r="D49" t="str">
        <f>HYPERLINK("https://talan.bank.gov.ua/get-user-certificate/DMVsGo7ZxLJb_JgH_92y","Завантажити сертифікат")</f>
        <v>Завантажити сертифікат</v>
      </c>
    </row>
    <row r="50" spans="1:4" x14ac:dyDescent="0.3">
      <c r="A50" t="s">
        <v>101</v>
      </c>
      <c r="B50" t="s">
        <v>5</v>
      </c>
      <c r="C50" t="s">
        <v>102</v>
      </c>
      <c r="D50" t="str">
        <f>HYPERLINK("https://talan.bank.gov.ua/get-user-certificate/DMVsGbhYvJdOs2JZnn15","Завантажити сертифікат")</f>
        <v>Завантажити сертифікат</v>
      </c>
    </row>
    <row r="51" spans="1:4" x14ac:dyDescent="0.3">
      <c r="A51" t="s">
        <v>103</v>
      </c>
      <c r="B51" t="s">
        <v>5</v>
      </c>
      <c r="C51" t="s">
        <v>104</v>
      </c>
      <c r="D51" t="str">
        <f>HYPERLINK("https://talan.bank.gov.ua/get-user-certificate/DMVsGBLXvC1RvzUafmgl","Завантажити сертифікат")</f>
        <v>Завантажити сертифікат</v>
      </c>
    </row>
    <row r="52" spans="1:4" x14ac:dyDescent="0.3">
      <c r="A52" t="s">
        <v>105</v>
      </c>
      <c r="B52" t="s">
        <v>5</v>
      </c>
      <c r="C52" t="s">
        <v>106</v>
      </c>
      <c r="D52" t="str">
        <f>HYPERLINK("https://talan.bank.gov.ua/get-user-certificate/DMVsG7e1tAc4D0F5uK5m","Завантажити сертифікат")</f>
        <v>Завантажити сертифікат</v>
      </c>
    </row>
    <row r="53" spans="1:4" x14ac:dyDescent="0.3">
      <c r="A53" t="s">
        <v>107</v>
      </c>
      <c r="B53" t="s">
        <v>5</v>
      </c>
      <c r="C53" t="s">
        <v>108</v>
      </c>
      <c r="D53" t="str">
        <f>HYPERLINK("https://talan.bank.gov.ua/get-user-certificate/DMVsG9FIU7mVTll8lGjO","Завантажити сертифікат")</f>
        <v>Завантажити сертифікат</v>
      </c>
    </row>
    <row r="54" spans="1:4" x14ac:dyDescent="0.3">
      <c r="A54" t="s">
        <v>109</v>
      </c>
      <c r="B54" t="s">
        <v>5</v>
      </c>
      <c r="C54" t="s">
        <v>110</v>
      </c>
      <c r="D54" t="str">
        <f>HYPERLINK("https://talan.bank.gov.ua/get-user-certificate/DMVsGT6hNqbENZCksXoo","Завантажити сертифікат")</f>
        <v>Завантажити сертифікат</v>
      </c>
    </row>
    <row r="55" spans="1:4" x14ac:dyDescent="0.3">
      <c r="A55" t="s">
        <v>111</v>
      </c>
      <c r="B55" t="s">
        <v>5</v>
      </c>
      <c r="C55" t="s">
        <v>112</v>
      </c>
      <c r="D55" t="str">
        <f>HYPERLINK("https://talan.bank.gov.ua/get-user-certificate/DMVsGMUPeLCU_D6-_FKE","Завантажити сертифікат")</f>
        <v>Завантажити сертифікат</v>
      </c>
    </row>
    <row r="56" spans="1:4" x14ac:dyDescent="0.3">
      <c r="A56" t="s">
        <v>113</v>
      </c>
      <c r="B56" t="s">
        <v>5</v>
      </c>
      <c r="C56" t="s">
        <v>114</v>
      </c>
      <c r="D56" t="str">
        <f>HYPERLINK("https://talan.bank.gov.ua/get-user-certificate/DMVsGVZNscc25E3RHyHH","Завантажити сертифікат")</f>
        <v>Завантажити сертифікат</v>
      </c>
    </row>
    <row r="57" spans="1:4" x14ac:dyDescent="0.3">
      <c r="A57" t="s">
        <v>115</v>
      </c>
      <c r="B57" t="s">
        <v>5</v>
      </c>
      <c r="C57" t="s">
        <v>116</v>
      </c>
      <c r="D57" t="str">
        <f>HYPERLINK("https://talan.bank.gov.ua/get-user-certificate/DMVsG40AhGUwLzhNLnLA","Завантажити сертифікат")</f>
        <v>Завантажити сертифікат</v>
      </c>
    </row>
    <row r="58" spans="1:4" x14ac:dyDescent="0.3">
      <c r="A58" t="s">
        <v>117</v>
      </c>
      <c r="B58" t="s">
        <v>5</v>
      </c>
      <c r="C58" t="s">
        <v>118</v>
      </c>
      <c r="D58" t="str">
        <f>HYPERLINK("https://talan.bank.gov.ua/get-user-certificate/DMVsGNFbuXydMtwsGTxs","Завантажити сертифікат")</f>
        <v>Завантажити сертифікат</v>
      </c>
    </row>
    <row r="59" spans="1:4" x14ac:dyDescent="0.3">
      <c r="A59" t="s">
        <v>119</v>
      </c>
      <c r="B59" t="s">
        <v>5</v>
      </c>
      <c r="C59" t="s">
        <v>120</v>
      </c>
      <c r="D59" t="str">
        <f>HYPERLINK("https://talan.bank.gov.ua/get-user-certificate/DMVsGo9TjYpQG2fYawOZ","Завантажити сертифікат")</f>
        <v>Завантажити сертифікат</v>
      </c>
    </row>
    <row r="60" spans="1:4" x14ac:dyDescent="0.3">
      <c r="A60" t="s">
        <v>121</v>
      </c>
      <c r="B60" t="s">
        <v>5</v>
      </c>
      <c r="C60" t="s">
        <v>122</v>
      </c>
      <c r="D60" t="str">
        <f>HYPERLINK("https://talan.bank.gov.ua/get-user-certificate/DMVsGUp8tRxYHQ8IbWPB","Завантажити сертифікат")</f>
        <v>Завантажити сертифікат</v>
      </c>
    </row>
    <row r="61" spans="1:4" x14ac:dyDescent="0.3">
      <c r="A61" t="s">
        <v>123</v>
      </c>
      <c r="B61" t="s">
        <v>5</v>
      </c>
      <c r="C61" t="s">
        <v>124</v>
      </c>
      <c r="D61" t="str">
        <f>HYPERLINK("https://talan.bank.gov.ua/get-user-certificate/DMVsGu5nYUbDO6onzXOw","Завантажити сертифікат")</f>
        <v>Завантажити сертифікат</v>
      </c>
    </row>
    <row r="62" spans="1:4" x14ac:dyDescent="0.3">
      <c r="A62" t="s">
        <v>125</v>
      </c>
      <c r="B62" t="s">
        <v>5</v>
      </c>
      <c r="C62" t="s">
        <v>126</v>
      </c>
      <c r="D62" t="str">
        <f>HYPERLINK("https://talan.bank.gov.ua/get-user-certificate/DMVsGMb9MLtSltg47cPt","Завантажити сертифікат")</f>
        <v>Завантажити сертифікат</v>
      </c>
    </row>
    <row r="63" spans="1:4" x14ac:dyDescent="0.3">
      <c r="A63" t="s">
        <v>127</v>
      </c>
      <c r="B63" t="s">
        <v>5</v>
      </c>
      <c r="C63" t="s">
        <v>128</v>
      </c>
      <c r="D63" t="str">
        <f>HYPERLINK("https://talan.bank.gov.ua/get-user-certificate/DMVsGGThxVIPBwZZpdBo","Завантажити сертифікат")</f>
        <v>Завантажити сертифікат</v>
      </c>
    </row>
    <row r="64" spans="1:4" x14ac:dyDescent="0.3">
      <c r="A64" t="s">
        <v>129</v>
      </c>
      <c r="B64" t="s">
        <v>5</v>
      </c>
      <c r="C64" t="s">
        <v>130</v>
      </c>
      <c r="D64" t="str">
        <f>HYPERLINK("https://talan.bank.gov.ua/get-user-certificate/DMVsG4IAO8qT7xRNIHUL","Завантажити сертифікат")</f>
        <v>Завантажити сертифікат</v>
      </c>
    </row>
    <row r="65" spans="1:4" x14ac:dyDescent="0.3">
      <c r="A65" t="s">
        <v>131</v>
      </c>
      <c r="B65" t="s">
        <v>5</v>
      </c>
      <c r="C65" t="s">
        <v>132</v>
      </c>
      <c r="D65" t="str">
        <f>HYPERLINK("https://talan.bank.gov.ua/get-user-certificate/DMVsGE4q7LY8wzXMCdYu","Завантажити сертифікат")</f>
        <v>Завантажити сертифікат</v>
      </c>
    </row>
    <row r="66" spans="1:4" x14ac:dyDescent="0.3">
      <c r="A66" t="s">
        <v>133</v>
      </c>
      <c r="B66" t="s">
        <v>5</v>
      </c>
      <c r="C66" t="s">
        <v>134</v>
      </c>
      <c r="D66" t="str">
        <f>HYPERLINK("https://talan.bank.gov.ua/get-user-certificate/DMVsGWCODWc5PJa7zPmE","Завантажити сертифікат")</f>
        <v>Завантажити сертифікат</v>
      </c>
    </row>
    <row r="67" spans="1:4" x14ac:dyDescent="0.3">
      <c r="A67" t="s">
        <v>135</v>
      </c>
      <c r="B67" t="s">
        <v>5</v>
      </c>
      <c r="C67" t="s">
        <v>136</v>
      </c>
      <c r="D67" t="str">
        <f>HYPERLINK("https://talan.bank.gov.ua/get-user-certificate/DMVsGXEfuuiNX-3kWELR","Завантажити сертифікат")</f>
        <v>Завантажити сертифікат</v>
      </c>
    </row>
    <row r="68" spans="1:4" x14ac:dyDescent="0.3">
      <c r="A68" t="s">
        <v>137</v>
      </c>
      <c r="B68" t="s">
        <v>5</v>
      </c>
      <c r="C68" t="s">
        <v>138</v>
      </c>
      <c r="D68" t="str">
        <f>HYPERLINK("https://talan.bank.gov.ua/get-user-certificate/DMVsG1ZGDPrxq9pGqYxH","Завантажити сертифікат")</f>
        <v>Завантажити сертифікат</v>
      </c>
    </row>
    <row r="69" spans="1:4" x14ac:dyDescent="0.3">
      <c r="A69" t="s">
        <v>139</v>
      </c>
      <c r="B69" t="s">
        <v>5</v>
      </c>
      <c r="C69" t="s">
        <v>140</v>
      </c>
      <c r="D69" t="str">
        <f>HYPERLINK("https://talan.bank.gov.ua/get-user-certificate/DMVsGdPYOPfDsc8JR_dt","Завантажити сертифікат")</f>
        <v>Завантажити сертифікат</v>
      </c>
    </row>
    <row r="70" spans="1:4" x14ac:dyDescent="0.3">
      <c r="A70" t="s">
        <v>141</v>
      </c>
      <c r="B70" t="s">
        <v>5</v>
      </c>
      <c r="C70" t="s">
        <v>142</v>
      </c>
      <c r="D70" t="str">
        <f>HYPERLINK("https://talan.bank.gov.ua/get-user-certificate/DMVsGyuO0Rfv4SW-bEJh","Завантажити сертифікат")</f>
        <v>Завантажити сертифікат</v>
      </c>
    </row>
    <row r="71" spans="1:4" x14ac:dyDescent="0.3">
      <c r="A71" t="s">
        <v>143</v>
      </c>
      <c r="B71" t="s">
        <v>5</v>
      </c>
      <c r="C71" t="s">
        <v>144</v>
      </c>
      <c r="D71" t="str">
        <f>HYPERLINK("https://talan.bank.gov.ua/get-user-certificate/DMVsGWv9Wodh3tFBRIG-","Завантажити сертифікат")</f>
        <v>Завантажити сертифікат</v>
      </c>
    </row>
    <row r="72" spans="1:4" x14ac:dyDescent="0.3">
      <c r="A72" t="s">
        <v>145</v>
      </c>
      <c r="B72" t="s">
        <v>5</v>
      </c>
      <c r="C72" t="s">
        <v>146</v>
      </c>
      <c r="D72" t="str">
        <f>HYPERLINK("https://talan.bank.gov.ua/get-user-certificate/DMVsG3C9x3T4Ixxt0c9A","Завантажити сертифікат")</f>
        <v>Завантажити сертифікат</v>
      </c>
    </row>
    <row r="73" spans="1:4" x14ac:dyDescent="0.3">
      <c r="A73" t="s">
        <v>147</v>
      </c>
      <c r="B73" t="s">
        <v>5</v>
      </c>
      <c r="C73" t="s">
        <v>148</v>
      </c>
      <c r="D73" t="str">
        <f>HYPERLINK("https://talan.bank.gov.ua/get-user-certificate/DMVsG2Q6gjXlkpyJodHQ","Завантажити сертифікат")</f>
        <v>Завантажити сертифікат</v>
      </c>
    </row>
    <row r="74" spans="1:4" x14ac:dyDescent="0.3">
      <c r="A74" t="s">
        <v>149</v>
      </c>
      <c r="B74" t="s">
        <v>5</v>
      </c>
      <c r="C74" t="s">
        <v>150</v>
      </c>
      <c r="D74" t="str">
        <f>HYPERLINK("https://talan.bank.gov.ua/get-user-certificate/DMVsGOfMVX7GChK5540T","Завантажити сертифікат")</f>
        <v>Завантажити сертифікат</v>
      </c>
    </row>
    <row r="75" spans="1:4" x14ac:dyDescent="0.3">
      <c r="A75" t="s">
        <v>151</v>
      </c>
      <c r="B75" t="s">
        <v>5</v>
      </c>
      <c r="C75" t="s">
        <v>152</v>
      </c>
      <c r="D75" t="str">
        <f>HYPERLINK("https://talan.bank.gov.ua/get-user-certificate/DMVsGBMbmYjpEdwlWEJI","Завантажити сертифікат")</f>
        <v>Завантажити сертифікат</v>
      </c>
    </row>
    <row r="76" spans="1:4" x14ac:dyDescent="0.3">
      <c r="A76" t="s">
        <v>153</v>
      </c>
      <c r="B76" t="s">
        <v>5</v>
      </c>
      <c r="C76" t="s">
        <v>154</v>
      </c>
      <c r="D76" t="str">
        <f>HYPERLINK("https://talan.bank.gov.ua/get-user-certificate/DMVsGePg3KQDif2V6arP","Завантажити сертифікат")</f>
        <v>Завантажити сертифікат</v>
      </c>
    </row>
    <row r="77" spans="1:4" x14ac:dyDescent="0.3">
      <c r="A77" t="s">
        <v>155</v>
      </c>
      <c r="B77" t="s">
        <v>5</v>
      </c>
      <c r="C77" t="s">
        <v>156</v>
      </c>
      <c r="D77" t="str">
        <f>HYPERLINK("https://talan.bank.gov.ua/get-user-certificate/DMVsG-TcDg_7hvPCPk9j","Завантажити сертифікат")</f>
        <v>Завантажити сертифікат</v>
      </c>
    </row>
    <row r="78" spans="1:4" x14ac:dyDescent="0.3">
      <c r="A78" t="s">
        <v>157</v>
      </c>
      <c r="B78" t="s">
        <v>5</v>
      </c>
      <c r="C78" t="s">
        <v>158</v>
      </c>
      <c r="D78" t="str">
        <f>HYPERLINK("https://talan.bank.gov.ua/get-user-certificate/DMVsGxMVyD_4UbHlO7_5","Завантажити сертифікат")</f>
        <v>Завантажити сертифікат</v>
      </c>
    </row>
    <row r="79" spans="1:4" x14ac:dyDescent="0.3">
      <c r="A79" t="s">
        <v>159</v>
      </c>
      <c r="B79" t="s">
        <v>5</v>
      </c>
      <c r="C79" t="s">
        <v>160</v>
      </c>
      <c r="D79" t="str">
        <f>HYPERLINK("https://talan.bank.gov.ua/get-user-certificate/DMVsGTKHIF6Dw9LmNd7r","Завантажити сертифікат")</f>
        <v>Завантажити сертифікат</v>
      </c>
    </row>
    <row r="80" spans="1:4" x14ac:dyDescent="0.3">
      <c r="A80" t="s">
        <v>161</v>
      </c>
      <c r="B80" t="s">
        <v>5</v>
      </c>
      <c r="C80" t="s">
        <v>162</v>
      </c>
      <c r="D80" t="str">
        <f>HYPERLINK("https://talan.bank.gov.ua/get-user-certificate/DMVsGLaimDQVE5VlxIzI","Завантажити сертифікат")</f>
        <v>Завантажити сертифікат</v>
      </c>
    </row>
    <row r="81" spans="1:4" x14ac:dyDescent="0.3">
      <c r="A81" t="s">
        <v>163</v>
      </c>
      <c r="B81" t="s">
        <v>5</v>
      </c>
      <c r="C81" t="s">
        <v>164</v>
      </c>
      <c r="D81" t="str">
        <f>HYPERLINK("https://talan.bank.gov.ua/get-user-certificate/DMVsG2ul-IawPcRYt29d","Завантажити сертифікат")</f>
        <v>Завантажити сертифікат</v>
      </c>
    </row>
    <row r="82" spans="1:4" x14ac:dyDescent="0.3">
      <c r="A82" t="s">
        <v>165</v>
      </c>
      <c r="B82" t="s">
        <v>5</v>
      </c>
      <c r="C82" t="s">
        <v>166</v>
      </c>
      <c r="D82" t="str">
        <f>HYPERLINK("https://talan.bank.gov.ua/get-user-certificate/DMVsGsczdN9vOHC_83Q1","Завантажити сертифікат")</f>
        <v>Завантажити сертифікат</v>
      </c>
    </row>
    <row r="83" spans="1:4" x14ac:dyDescent="0.3">
      <c r="A83" t="s">
        <v>167</v>
      </c>
      <c r="B83" t="s">
        <v>5</v>
      </c>
      <c r="C83" t="s">
        <v>168</v>
      </c>
      <c r="D83" t="str">
        <f>HYPERLINK("https://talan.bank.gov.ua/get-user-certificate/DMVsGYngwMv4g0KnLF4R","Завантажити сертифікат")</f>
        <v>Завантажити сертифікат</v>
      </c>
    </row>
    <row r="84" spans="1:4" x14ac:dyDescent="0.3">
      <c r="A84" t="s">
        <v>169</v>
      </c>
      <c r="B84" t="s">
        <v>5</v>
      </c>
      <c r="C84" t="s">
        <v>170</v>
      </c>
      <c r="D84" t="str">
        <f>HYPERLINK("https://talan.bank.gov.ua/get-user-certificate/DMVsGC_c-DjEbfoOQvz_","Завантажити сертифікат")</f>
        <v>Завантажити сертифікат</v>
      </c>
    </row>
    <row r="85" spans="1:4" x14ac:dyDescent="0.3">
      <c r="A85" t="s">
        <v>171</v>
      </c>
      <c r="B85" t="s">
        <v>5</v>
      </c>
      <c r="C85" t="s">
        <v>172</v>
      </c>
      <c r="D85" t="str">
        <f>HYPERLINK("https://talan.bank.gov.ua/get-user-certificate/DMVsGk13BDfm5A8-abSn","Завантажити сертифікат")</f>
        <v>Завантажити сертифікат</v>
      </c>
    </row>
    <row r="86" spans="1:4" x14ac:dyDescent="0.3">
      <c r="A86" t="s">
        <v>173</v>
      </c>
      <c r="B86" t="s">
        <v>5</v>
      </c>
      <c r="C86" t="s">
        <v>174</v>
      </c>
      <c r="D86" t="str">
        <f>HYPERLINK("https://talan.bank.gov.ua/get-user-certificate/DMVsGjk96e08r5qn9sWH","Завантажити сертифікат")</f>
        <v>Завантажити сертифікат</v>
      </c>
    </row>
    <row r="87" spans="1:4" x14ac:dyDescent="0.3">
      <c r="A87" t="s">
        <v>175</v>
      </c>
      <c r="B87" t="s">
        <v>5</v>
      </c>
      <c r="C87" t="s">
        <v>176</v>
      </c>
      <c r="D87" t="str">
        <f>HYPERLINK("https://talan.bank.gov.ua/get-user-certificate/DMVsGbHD1UKcf0GNMIB7","Завантажити сертифікат")</f>
        <v>Завантажити сертифікат</v>
      </c>
    </row>
    <row r="88" spans="1:4" x14ac:dyDescent="0.3">
      <c r="A88" t="s">
        <v>177</v>
      </c>
      <c r="B88" t="s">
        <v>5</v>
      </c>
      <c r="C88" t="s">
        <v>178</v>
      </c>
      <c r="D88" t="str">
        <f>HYPERLINK("https://talan.bank.gov.ua/get-user-certificate/DMVsGhlnFQLCLLjfJNyl","Завантажити сертифікат")</f>
        <v>Завантажити сертифікат</v>
      </c>
    </row>
    <row r="89" spans="1:4" x14ac:dyDescent="0.3">
      <c r="A89" t="s">
        <v>179</v>
      </c>
      <c r="B89" t="s">
        <v>5</v>
      </c>
      <c r="C89" t="s">
        <v>180</v>
      </c>
      <c r="D89" t="str">
        <f>HYPERLINK("https://talan.bank.gov.ua/get-user-certificate/DMVsGSGUC-Wu1doFZ73I","Завантажити сертифікат")</f>
        <v>Завантажити сертифікат</v>
      </c>
    </row>
    <row r="90" spans="1:4" x14ac:dyDescent="0.3">
      <c r="A90" t="s">
        <v>181</v>
      </c>
      <c r="B90" t="s">
        <v>5</v>
      </c>
      <c r="C90" t="s">
        <v>182</v>
      </c>
      <c r="D90" t="str">
        <f>HYPERLINK("https://talan.bank.gov.ua/get-user-certificate/DMVsGY5qHKunZcHj6EPu","Завантажити сертифікат")</f>
        <v>Завантажити сертифікат</v>
      </c>
    </row>
    <row r="91" spans="1:4" x14ac:dyDescent="0.3">
      <c r="A91" t="s">
        <v>183</v>
      </c>
      <c r="B91" t="s">
        <v>5</v>
      </c>
      <c r="C91" t="s">
        <v>184</v>
      </c>
      <c r="D91" t="str">
        <f>HYPERLINK("https://talan.bank.gov.ua/get-user-certificate/DMVsGthTml1dRqBLIW-m","Завантажити сертифікат")</f>
        <v>Завантажити сертифікат</v>
      </c>
    </row>
    <row r="92" spans="1:4" x14ac:dyDescent="0.3">
      <c r="A92" t="s">
        <v>185</v>
      </c>
      <c r="B92" t="s">
        <v>5</v>
      </c>
      <c r="C92" t="s">
        <v>186</v>
      </c>
      <c r="D92" t="str">
        <f>HYPERLINK("https://talan.bank.gov.ua/get-user-certificate/DMVsGcF4gDL5jsJPjngX","Завантажити сертифікат")</f>
        <v>Завантажити сертифікат</v>
      </c>
    </row>
    <row r="93" spans="1:4" x14ac:dyDescent="0.3">
      <c r="A93" t="s">
        <v>187</v>
      </c>
      <c r="B93" t="s">
        <v>5</v>
      </c>
      <c r="C93" t="s">
        <v>188</v>
      </c>
      <c r="D93" t="str">
        <f>HYPERLINK("https://talan.bank.gov.ua/get-user-certificate/DMVsGRUySDobsIcL3-74","Завантажити сертифікат")</f>
        <v>Завантажити сертифікат</v>
      </c>
    </row>
    <row r="94" spans="1:4" x14ac:dyDescent="0.3">
      <c r="A94" t="s">
        <v>189</v>
      </c>
      <c r="B94" t="s">
        <v>5</v>
      </c>
      <c r="C94" t="s">
        <v>190</v>
      </c>
      <c r="D94" t="str">
        <f>HYPERLINK("https://talan.bank.gov.ua/get-user-certificate/DMVsGEvJMmacd84e3BMu","Завантажити сертифікат")</f>
        <v>Завантажити сертифікат</v>
      </c>
    </row>
    <row r="95" spans="1:4" x14ac:dyDescent="0.3">
      <c r="A95" t="s">
        <v>191</v>
      </c>
      <c r="B95" t="s">
        <v>5</v>
      </c>
      <c r="C95" t="s">
        <v>192</v>
      </c>
      <c r="D95" t="str">
        <f>HYPERLINK("https://talan.bank.gov.ua/get-user-certificate/DMVsGYPNVrw-LgWOGhn0","Завантажити сертифікат")</f>
        <v>Завантажити сертифікат</v>
      </c>
    </row>
    <row r="96" spans="1:4" x14ac:dyDescent="0.3">
      <c r="A96" t="s">
        <v>193</v>
      </c>
      <c r="B96" t="s">
        <v>5</v>
      </c>
      <c r="C96" t="s">
        <v>194</v>
      </c>
      <c r="D96" t="str">
        <f>HYPERLINK("https://talan.bank.gov.ua/get-user-certificate/DMVsG1cGS2xD0fYcxMEa","Завантажити сертифікат")</f>
        <v>Завантажити сертифікат</v>
      </c>
    </row>
    <row r="97" spans="1:4" x14ac:dyDescent="0.3">
      <c r="A97" t="s">
        <v>195</v>
      </c>
      <c r="B97" t="s">
        <v>5</v>
      </c>
      <c r="C97" t="s">
        <v>196</v>
      </c>
      <c r="D97" t="str">
        <f>HYPERLINK("https://talan.bank.gov.ua/get-user-certificate/DMVsGyFyBsOEIxGP3pk7","Завантажити сертифікат")</f>
        <v>Завантажити сертифікат</v>
      </c>
    </row>
    <row r="98" spans="1:4" x14ac:dyDescent="0.3">
      <c r="A98" t="s">
        <v>197</v>
      </c>
      <c r="B98" t="s">
        <v>5</v>
      </c>
      <c r="C98" t="s">
        <v>198</v>
      </c>
      <c r="D98" t="str">
        <f>HYPERLINK("https://talan.bank.gov.ua/get-user-certificate/DMVsGEdI-ST6_mDwGLD_","Завантажити сертифікат")</f>
        <v>Завантажити сертифікат</v>
      </c>
    </row>
    <row r="99" spans="1:4" x14ac:dyDescent="0.3">
      <c r="A99" t="s">
        <v>199</v>
      </c>
      <c r="B99" t="s">
        <v>5</v>
      </c>
      <c r="C99" t="s">
        <v>200</v>
      </c>
      <c r="D99" t="str">
        <f>HYPERLINK("https://talan.bank.gov.ua/get-user-certificate/DMVsGyO8orPjQC_p5SEi","Завантажити сертифікат")</f>
        <v>Завантажити сертифікат</v>
      </c>
    </row>
    <row r="100" spans="1:4" x14ac:dyDescent="0.3">
      <c r="A100" t="s">
        <v>201</v>
      </c>
      <c r="B100" t="s">
        <v>5</v>
      </c>
      <c r="C100" t="s">
        <v>202</v>
      </c>
      <c r="D100" t="str">
        <f>HYPERLINK("https://talan.bank.gov.ua/get-user-certificate/DMVsGGYOJkhvn97c5iGE","Завантажити сертифікат")</f>
        <v>Завантажити сертифікат</v>
      </c>
    </row>
    <row r="101" spans="1:4" x14ac:dyDescent="0.3">
      <c r="A101" t="s">
        <v>203</v>
      </c>
      <c r="B101" t="s">
        <v>5</v>
      </c>
      <c r="C101" t="s">
        <v>204</v>
      </c>
      <c r="D101" t="str">
        <f>HYPERLINK("https://talan.bank.gov.ua/get-user-certificate/DMVsGWcGqc6sRzJyuKOg","Завантажити сертифікат")</f>
        <v>Завантажити сертифікат</v>
      </c>
    </row>
    <row r="102" spans="1:4" x14ac:dyDescent="0.3">
      <c r="A102" t="s">
        <v>205</v>
      </c>
      <c r="B102" t="s">
        <v>5</v>
      </c>
      <c r="C102" t="s">
        <v>206</v>
      </c>
      <c r="D102" t="str">
        <f>HYPERLINK("https://talan.bank.gov.ua/get-user-certificate/DMVsGbgxYci_c8TmRUGZ","Завантажити сертифікат")</f>
        <v>Завантажити сертифікат</v>
      </c>
    </row>
    <row r="103" spans="1:4" x14ac:dyDescent="0.3">
      <c r="A103" t="s">
        <v>207</v>
      </c>
      <c r="B103" t="s">
        <v>5</v>
      </c>
      <c r="C103" t="s">
        <v>208</v>
      </c>
      <c r="D103" t="str">
        <f>HYPERLINK("https://talan.bank.gov.ua/get-user-certificate/DMVsGbJOWakpvzm2yA0_","Завантажити сертифікат")</f>
        <v>Завантажити сертифікат</v>
      </c>
    </row>
    <row r="104" spans="1:4" x14ac:dyDescent="0.3">
      <c r="A104" t="s">
        <v>209</v>
      </c>
      <c r="B104" t="s">
        <v>5</v>
      </c>
      <c r="C104" t="s">
        <v>210</v>
      </c>
      <c r="D104" t="str">
        <f>HYPERLINK("https://talan.bank.gov.ua/get-user-certificate/DMVsG9L7rzuOBXeYnvwJ","Завантажити сертифікат")</f>
        <v>Завантажити сертифікат</v>
      </c>
    </row>
    <row r="105" spans="1:4" x14ac:dyDescent="0.3">
      <c r="A105" t="s">
        <v>211</v>
      </c>
      <c r="B105" t="s">
        <v>5</v>
      </c>
      <c r="C105" t="s">
        <v>212</v>
      </c>
      <c r="D105" t="str">
        <f>HYPERLINK("https://talan.bank.gov.ua/get-user-certificate/DMVsGOqrUYxQahFzp-7v","Завантажити сертифікат")</f>
        <v>Завантажити сертифікат</v>
      </c>
    </row>
    <row r="106" spans="1:4" x14ac:dyDescent="0.3">
      <c r="A106" t="s">
        <v>213</v>
      </c>
      <c r="B106" t="s">
        <v>5</v>
      </c>
      <c r="C106" t="s">
        <v>214</v>
      </c>
      <c r="D106" t="str">
        <f>HYPERLINK("https://talan.bank.gov.ua/get-user-certificate/DMVsGCuSXNvImuB3cTAE","Завантажити сертифікат")</f>
        <v>Завантажити сертифікат</v>
      </c>
    </row>
    <row r="107" spans="1:4" x14ac:dyDescent="0.3">
      <c r="A107" t="s">
        <v>215</v>
      </c>
      <c r="B107" t="s">
        <v>216</v>
      </c>
      <c r="C107" t="s">
        <v>217</v>
      </c>
      <c r="D107" t="str">
        <f>HYPERLINK("https://talan.bank.gov.ua/get-user-certificate/O_P00PbyJyNtTx5TOowR","Завантажити сертифікат")</f>
        <v>Завантажити сертифікат</v>
      </c>
    </row>
    <row r="108" spans="1:4" x14ac:dyDescent="0.3">
      <c r="A108" t="s">
        <v>218</v>
      </c>
      <c r="B108" t="s">
        <v>216</v>
      </c>
      <c r="C108" t="s">
        <v>219</v>
      </c>
      <c r="D108" t="str">
        <f>HYPERLINK("https://talan.bank.gov.ua/get-user-certificate/O_P00C_6hOtR9jJ4-32U","Завантажити сертифікат")</f>
        <v>Завантажити сертифікат</v>
      </c>
    </row>
    <row r="109" spans="1:4" x14ac:dyDescent="0.3">
      <c r="A109" t="s">
        <v>220</v>
      </c>
      <c r="B109" t="s">
        <v>216</v>
      </c>
      <c r="C109" t="s">
        <v>221</v>
      </c>
      <c r="D109" t="str">
        <f>HYPERLINK("https://talan.bank.gov.ua/get-user-certificate/O_P00I8EwwxOP_JLCtou","Завантажити сертифікат")</f>
        <v>Завантажити сертифікат</v>
      </c>
    </row>
    <row r="110" spans="1:4" x14ac:dyDescent="0.3">
      <c r="A110" t="s">
        <v>222</v>
      </c>
      <c r="B110" t="s">
        <v>216</v>
      </c>
      <c r="C110" t="s">
        <v>223</v>
      </c>
      <c r="D110" t="str">
        <f>HYPERLINK("https://talan.bank.gov.ua/get-user-certificate/O_P00tb15lwPV-WuzMao","Завантажити сертифікат")</f>
        <v>Завантажити сертифікат</v>
      </c>
    </row>
    <row r="111" spans="1:4" x14ac:dyDescent="0.3">
      <c r="A111" t="s">
        <v>224</v>
      </c>
      <c r="B111" t="s">
        <v>216</v>
      </c>
      <c r="C111" t="s">
        <v>225</v>
      </c>
      <c r="D111" t="str">
        <f>HYPERLINK("https://talan.bank.gov.ua/get-user-certificate/O_P00zk7tFJTdx0RkKGK","Завантажити сертифікат")</f>
        <v>Завантажити сертифікат</v>
      </c>
    </row>
    <row r="112" spans="1:4" x14ac:dyDescent="0.3">
      <c r="A112" t="s">
        <v>226</v>
      </c>
      <c r="B112" t="s">
        <v>216</v>
      </c>
      <c r="C112" t="s">
        <v>227</v>
      </c>
      <c r="D112" t="str">
        <f>HYPERLINK("https://talan.bank.gov.ua/get-user-certificate/O_P000wEw3WRs9LsAwra","Завантажити сертифікат")</f>
        <v>Завантажити сертифікат</v>
      </c>
    </row>
    <row r="113" spans="1:4" x14ac:dyDescent="0.3">
      <c r="A113" t="s">
        <v>228</v>
      </c>
      <c r="B113" t="s">
        <v>216</v>
      </c>
      <c r="C113" t="s">
        <v>229</v>
      </c>
      <c r="D113" t="str">
        <f>HYPERLINK("https://talan.bank.gov.ua/get-user-certificate/O_P004npUQChnQehu4u4","Завантажити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2025-09-05T07:44:14Z</dcterms:created>
  <dcterms:modified xsi:type="dcterms:W3CDTF">2025-09-11T11:13:24Z</dcterms:modified>
  <cp:category/>
</cp:coreProperties>
</file>