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Шахрай Гудбай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398" i="1" l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<sst xmlns="http://schemas.openxmlformats.org/spreadsheetml/2006/main" count="1195" uniqueCount="799">
  <si>
    <t>номер</t>
  </si>
  <si>
    <t>дата</t>
  </si>
  <si>
    <t>ПІБ</t>
  </si>
  <si>
    <t>Посилання на сертифікат</t>
  </si>
  <si>
    <t>ШГ_ДБІ_001</t>
  </si>
  <si>
    <t>24 березня 2026 р.</t>
  </si>
  <si>
    <t>Агішева Анна Володимирівна</t>
  </si>
  <si>
    <t>ШГ_ДБІ_002</t>
  </si>
  <si>
    <t>Агрес Марія</t>
  </si>
  <si>
    <t>ШГ_ДБІ_003</t>
  </si>
  <si>
    <t>Аксьонова Олена Сергіївна</t>
  </si>
  <si>
    <t>ШГ_ДБІ_004</t>
  </si>
  <si>
    <t>Алла Подгорна</t>
  </si>
  <si>
    <t>ШГ_ДБІ_005</t>
  </si>
  <si>
    <t>Андрющенко Ірина</t>
  </si>
  <si>
    <t>ШГ_ДБІ_006</t>
  </si>
  <si>
    <t>Артеменко Наталя Олексіївна</t>
  </si>
  <si>
    <t>ШГ_ДБІ_007</t>
  </si>
  <si>
    <t>Архитка Людмила</t>
  </si>
  <si>
    <t>ШГ_ДБІ_008</t>
  </si>
  <si>
    <t>Атаманюк Алла</t>
  </si>
  <si>
    <t>ШГ_ДБІ_009</t>
  </si>
  <si>
    <t>Афанасьєва Тетяна</t>
  </si>
  <si>
    <t>ШГ_ДБІ_010</t>
  </si>
  <si>
    <t>Бабаджанова Лариса Віталіївна</t>
  </si>
  <si>
    <t>ШГ_ДБІ_011</t>
  </si>
  <si>
    <t>Баб'як Марія Степанівна</t>
  </si>
  <si>
    <t>ШГ_ДБІ_012</t>
  </si>
  <si>
    <t>Баланова Анастасія</t>
  </si>
  <si>
    <t>ШГ_ДБІ_013</t>
  </si>
  <si>
    <t>Бараненко Світлана</t>
  </si>
  <si>
    <t>ШГ_ДБІ_014</t>
  </si>
  <si>
    <t>Баранник Ірина Олексіївна</t>
  </si>
  <si>
    <t>ШГ_ДБІ_015</t>
  </si>
  <si>
    <t>Басова Ольга Миколаївна</t>
  </si>
  <si>
    <t>ШГ_ДБІ_016</t>
  </si>
  <si>
    <t>Батаєва Юлія</t>
  </si>
  <si>
    <t>ШГ_ДБІ_017</t>
  </si>
  <si>
    <t>Безкороваєва Наталія</t>
  </si>
  <si>
    <t>ШГ_ДБІ_018</t>
  </si>
  <si>
    <t>Бережна Тетяна Петрівна</t>
  </si>
  <si>
    <t>ШГ_ДБІ_019</t>
  </si>
  <si>
    <t>Бєлік Богдан Олександрович</t>
  </si>
  <si>
    <t>ШГ_ДБІ_020</t>
  </si>
  <si>
    <t>Біла Людмила Олександрівна</t>
  </si>
  <si>
    <t>ШГ_ДБІ_021</t>
  </si>
  <si>
    <t>Білик Сергій Сергійович</t>
  </si>
  <si>
    <t>ШГ_ДБІ_022</t>
  </si>
  <si>
    <t>Бірюкова Орина</t>
  </si>
  <si>
    <t>ШГ_ДБІ_023</t>
  </si>
  <si>
    <t>Богомазова Вікторія Петрівна</t>
  </si>
  <si>
    <t>ШГ_ДБІ_024</t>
  </si>
  <si>
    <t>Боднарчук Тетяна Валеріївна</t>
  </si>
  <si>
    <t>ШГ_ДБІ_025</t>
  </si>
  <si>
    <t>Боднарюк Ірина Леонідівна</t>
  </si>
  <si>
    <t>ШГ_ДБІ_026</t>
  </si>
  <si>
    <t>Бондар Катерина Олексіївна</t>
  </si>
  <si>
    <t>ШГ_ДБІ_027</t>
  </si>
  <si>
    <t>Борбот Людмила Сергіївна</t>
  </si>
  <si>
    <t>ШГ_ДБІ_028</t>
  </si>
  <si>
    <t>Бородіна Олена</t>
  </si>
  <si>
    <t>ШГ_ДБІ_029</t>
  </si>
  <si>
    <t>Бортник Наталія</t>
  </si>
  <si>
    <t>ШГ_ДБІ_030</t>
  </si>
  <si>
    <t>Ботвінко Наталія Миколаївна</t>
  </si>
  <si>
    <t>ШГ_ДБІ_031</t>
  </si>
  <si>
    <t>Бреусова Надія</t>
  </si>
  <si>
    <t>ШГ_ДБІ_032</t>
  </si>
  <si>
    <t>Бриченко Наталя Валентинівна</t>
  </si>
  <si>
    <t>ШГ_ДБІ_033</t>
  </si>
  <si>
    <t>Брус Олена</t>
  </si>
  <si>
    <t>ШГ_ДБІ_034</t>
  </si>
  <si>
    <t>Бубнова Анастасія</t>
  </si>
  <si>
    <t>ШГ_ДБІ_035</t>
  </si>
  <si>
    <t>Булах Ганна</t>
  </si>
  <si>
    <t>ШГ_ДБІ_036</t>
  </si>
  <si>
    <t>Буряк Лілія Миколаївна</t>
  </si>
  <si>
    <t>ШГ_ДБІ_037</t>
  </si>
  <si>
    <t>Валерія Дударєва</t>
  </si>
  <si>
    <t>ШГ_ДБІ_038</t>
  </si>
  <si>
    <t>Василенко Катерина</t>
  </si>
  <si>
    <t>ШГ_ДБІ_039</t>
  </si>
  <si>
    <t>Василюк Олена Вікторівна</t>
  </si>
  <si>
    <t>ШГ_ДБІ_040</t>
  </si>
  <si>
    <t>Васютинська Людмила</t>
  </si>
  <si>
    <t>ШГ_ДБІ_041</t>
  </si>
  <si>
    <t>Ведмеденко Марина</t>
  </si>
  <si>
    <t>ШГ_ДБІ_042</t>
  </si>
  <si>
    <t>Величко Вікторія</t>
  </si>
  <si>
    <t>ШГ_ДБІ_043</t>
  </si>
  <si>
    <t>Вилкова Ольга</t>
  </si>
  <si>
    <t>ШГ_ДБІ_044</t>
  </si>
  <si>
    <t>Вишивана Богдана</t>
  </si>
  <si>
    <t>ШГ_ДБІ_045</t>
  </si>
  <si>
    <t>Власенко Юлія Миколаївна</t>
  </si>
  <si>
    <t>ШГ_ДБІ_046</t>
  </si>
  <si>
    <t>Власюк Марія</t>
  </si>
  <si>
    <t>ШГ_ДБІ_047</t>
  </si>
  <si>
    <t>Водяха Лариса Григорівна</t>
  </si>
  <si>
    <t>ШГ_ДБІ_048</t>
  </si>
  <si>
    <t>Войтюк Мілослава Миколаївна</t>
  </si>
  <si>
    <t>ШГ_ДБІ_049</t>
  </si>
  <si>
    <t>Воронкова Ксенія</t>
  </si>
  <si>
    <t>ШГ_ДБІ_050</t>
  </si>
  <si>
    <t>Гаєвська Вікторія Олександрівна</t>
  </si>
  <si>
    <t>ШГ_ДБІ_051</t>
  </si>
  <si>
    <t>Галіч Інна Віталіївна</t>
  </si>
  <si>
    <t>ШГ_ДБІ_052</t>
  </si>
  <si>
    <t>Геніх Олеся</t>
  </si>
  <si>
    <t>ШГ_ДБІ_053</t>
  </si>
  <si>
    <t>Герасименко Світлана</t>
  </si>
  <si>
    <t>ШГ_ДБІ_054</t>
  </si>
  <si>
    <t>Герич Тетяна Миколаївна</t>
  </si>
  <si>
    <t>ШГ_ДБІ_055</t>
  </si>
  <si>
    <t>Гесь Олена</t>
  </si>
  <si>
    <t>ШГ_ДБІ_056</t>
  </si>
  <si>
    <t>Гнідова Ольга Миколаївна</t>
  </si>
  <si>
    <t>ШГ_ДБІ_057</t>
  </si>
  <si>
    <t>Гнойова Тетяна</t>
  </si>
  <si>
    <t>ШГ_ДБІ_058</t>
  </si>
  <si>
    <t>Головко Марина</t>
  </si>
  <si>
    <t>ШГ_ДБІ_059</t>
  </si>
  <si>
    <t>Гончар Ванда</t>
  </si>
  <si>
    <t>ШГ_ДБІ_060</t>
  </si>
  <si>
    <t>Гончаренко Ольга Володимирівна</t>
  </si>
  <si>
    <t>ШГ_ДБІ_061</t>
  </si>
  <si>
    <t>Гончарук Світлана Миколаївна</t>
  </si>
  <si>
    <t>ШГ_ДБІ_062</t>
  </si>
  <si>
    <t>Гопко Зоя Григорівна</t>
  </si>
  <si>
    <t>ШГ_ДБІ_063</t>
  </si>
  <si>
    <t>Горбенко Ольга Борисівна</t>
  </si>
  <si>
    <t>ШГ_ДБІ_064</t>
  </si>
  <si>
    <t>Гордієнко Тетяна</t>
  </si>
  <si>
    <t>ШГ_ДБІ_065</t>
  </si>
  <si>
    <t>Горох Олександр Володимирович</t>
  </si>
  <si>
    <t>ШГ_ДБІ_066</t>
  </si>
  <si>
    <t>Грабова Людмила Олександрівна</t>
  </si>
  <si>
    <t>ШГ_ДБІ_067</t>
  </si>
  <si>
    <t>Грабовська Оксана</t>
  </si>
  <si>
    <t>ШГ_ДБІ_068</t>
  </si>
  <si>
    <t>Грабовський Сергій</t>
  </si>
  <si>
    <t>ШГ_ДБІ_069</t>
  </si>
  <si>
    <t>Гринаш Лілія Петрівна</t>
  </si>
  <si>
    <t>ШГ_ДБІ_070</t>
  </si>
  <si>
    <t>Гринько Катерина</t>
  </si>
  <si>
    <t>ШГ_ДБІ_071</t>
  </si>
  <si>
    <t>Грицанюк Свілана Василівна</t>
  </si>
  <si>
    <t>ШГ_ДБІ_072</t>
  </si>
  <si>
    <t>Груба Марія Миколаївна</t>
  </si>
  <si>
    <t>ШГ_ДБІ_073</t>
  </si>
  <si>
    <t>Грудницька Наталія Петрівна</t>
  </si>
  <si>
    <t>ШГ_ДБІ_074</t>
  </si>
  <si>
    <t>Губка Ольга</t>
  </si>
  <si>
    <t>ШГ_ДБІ_075</t>
  </si>
  <si>
    <t>Гудков Богдан Володимирович</t>
  </si>
  <si>
    <t>ШГ_ДБІ_076</t>
  </si>
  <si>
    <t>Гудована Ольга Володимирівна</t>
  </si>
  <si>
    <t>ШГ_ДБІ_077</t>
  </si>
  <si>
    <t>Гут Любов Василівна</t>
  </si>
  <si>
    <t>ШГ_ДБІ_078</t>
  </si>
  <si>
    <t>Даник Альбіна</t>
  </si>
  <si>
    <t>ШГ_ДБІ_079</t>
  </si>
  <si>
    <t>Данилець Євгенія</t>
  </si>
  <si>
    <t>ШГ_ДБІ_080</t>
  </si>
  <si>
    <t>Данілова Світлана Юріївна</t>
  </si>
  <si>
    <t>ШГ_ДБІ_081</t>
  </si>
  <si>
    <t>Данько Наталія Олексіївна</t>
  </si>
  <si>
    <t>ШГ_ДБІ_082</t>
  </si>
  <si>
    <t>Денисенко Олена</t>
  </si>
  <si>
    <t>ШГ_ДБІ_083</t>
  </si>
  <si>
    <t>Денисюк Валентина Василівна</t>
  </si>
  <si>
    <t>ШГ_ДБІ_084</t>
  </si>
  <si>
    <t>Деревенець Світлана</t>
  </si>
  <si>
    <t>ШГ_ДБІ_085</t>
  </si>
  <si>
    <t>Дерев'янко В.Б.</t>
  </si>
  <si>
    <t>ШГ_ДБІ_086</t>
  </si>
  <si>
    <t>Дерев'янко Ганна</t>
  </si>
  <si>
    <t>ШГ_ДБІ_087</t>
  </si>
  <si>
    <t>Діброва Інна</t>
  </si>
  <si>
    <t>ШГ_ДБІ_088</t>
  </si>
  <si>
    <t>Дмитренко Олена Василівна</t>
  </si>
  <si>
    <t>ШГ_ДБІ_089</t>
  </si>
  <si>
    <t>Дмитрук Ніна</t>
  </si>
  <si>
    <t>ШГ_ДБІ_090</t>
  </si>
  <si>
    <t>Добровольська Світлана</t>
  </si>
  <si>
    <t>ШГ_ДБІ_091</t>
  </si>
  <si>
    <t>Добрянська Майя Володимирівна</t>
  </si>
  <si>
    <t>ШГ_ДБІ_092</t>
  </si>
  <si>
    <t>Долганова Наталія</t>
  </si>
  <si>
    <t>ШГ_ДБІ_093</t>
  </si>
  <si>
    <t>Доманіцька Владислава</t>
  </si>
  <si>
    <t>ШГ_ДБІ_094</t>
  </si>
  <si>
    <t>Дорошенко Ганна Анатоліївна</t>
  </si>
  <si>
    <t>ШГ_ДБІ_095</t>
  </si>
  <si>
    <t>Дробний Сергій</t>
  </si>
  <si>
    <t>ШГ_ДБІ_096</t>
  </si>
  <si>
    <t>Дубіна Тетяна Іванівна</t>
  </si>
  <si>
    <t>ШГ_ДБІ_097</t>
  </si>
  <si>
    <t>Дудко Галина</t>
  </si>
  <si>
    <t>ШГ_ДБІ_098</t>
  </si>
  <si>
    <t>Дядченко Жанна Михайлівна</t>
  </si>
  <si>
    <t>ШГ_ДБІ_099</t>
  </si>
  <si>
    <t>Євдоченко Наталя Володимирівна</t>
  </si>
  <si>
    <t>ШГ_ДБІ_100</t>
  </si>
  <si>
    <t>Єжела Оксана Євгенівна</t>
  </si>
  <si>
    <t>ШГ_ДБІ_101</t>
  </si>
  <si>
    <t>Єськова Анжела</t>
  </si>
  <si>
    <t>ШГ_ДБІ_102</t>
  </si>
  <si>
    <t>Жабчик Наталія</t>
  </si>
  <si>
    <t>ШГ_ДБІ_103</t>
  </si>
  <si>
    <t>Житкевич Ольга</t>
  </si>
  <si>
    <t>ШГ_ДБІ_104</t>
  </si>
  <si>
    <t>Житнецька Наталія</t>
  </si>
  <si>
    <t>ШГ_ДБІ_105</t>
  </si>
  <si>
    <t>Жукова Людмила</t>
  </si>
  <si>
    <t>ШГ_ДБІ_106</t>
  </si>
  <si>
    <t>Забайрачна Альона Анатоліївна</t>
  </si>
  <si>
    <t>ШГ_ДБІ_107</t>
  </si>
  <si>
    <t>Захарова Анна</t>
  </si>
  <si>
    <t>ШГ_ДБІ_108</t>
  </si>
  <si>
    <t>Здоровко Людмила Олександрівна</t>
  </si>
  <si>
    <t>ШГ_ДБІ_109</t>
  </si>
  <si>
    <t>Зінов'єва Марина</t>
  </si>
  <si>
    <t>ШГ_ДБІ_110</t>
  </si>
  <si>
    <t>Зінченко Валентина Миколаївна</t>
  </si>
  <si>
    <t>ШГ_ДБІ_111</t>
  </si>
  <si>
    <t>Зорійчук Рімма Вікторівна</t>
  </si>
  <si>
    <t>ШГ_ДБІ_112</t>
  </si>
  <si>
    <t>Іванюк Лілія</t>
  </si>
  <si>
    <t>ШГ_ДБІ_113</t>
  </si>
  <si>
    <t>Іванюха Тетяна</t>
  </si>
  <si>
    <t>ШГ_ДБІ_114</t>
  </si>
  <si>
    <t>Іващенко Ольга Михайлівна</t>
  </si>
  <si>
    <t>ШГ_ДБІ_115</t>
  </si>
  <si>
    <t>Ікальчик Антоніна</t>
  </si>
  <si>
    <t>ШГ_ДБІ_116</t>
  </si>
  <si>
    <t>Ільченко Галина</t>
  </si>
  <si>
    <t>ШГ_ДБІ_117</t>
  </si>
  <si>
    <t>Ісько Вікторія</t>
  </si>
  <si>
    <t>ШГ_ДБІ_118</t>
  </si>
  <si>
    <t>Калініна Вікторія Андріївна</t>
  </si>
  <si>
    <t>ШГ_ДБІ_119</t>
  </si>
  <si>
    <t>Калініна Лариса</t>
  </si>
  <si>
    <t>ШГ_ДБІ_120</t>
  </si>
  <si>
    <t>Каліновська Яна</t>
  </si>
  <si>
    <t>ШГ_ДБІ_121</t>
  </si>
  <si>
    <t>Калмикова Юлія Вікторівна</t>
  </si>
  <si>
    <t>ШГ_ДБІ_122</t>
  </si>
  <si>
    <t>Кальченко Зоя Романівна</t>
  </si>
  <si>
    <t>ШГ_ДБІ_123</t>
  </si>
  <si>
    <t>Камишан Олександра Павлівна</t>
  </si>
  <si>
    <t>ШГ_ДБІ_124</t>
  </si>
  <si>
    <t>Камуз Ольга</t>
  </si>
  <si>
    <t>ШГ_ДБІ_125</t>
  </si>
  <si>
    <t>Каращук Олена Василівна</t>
  </si>
  <si>
    <t>ШГ_ДБІ_126</t>
  </si>
  <si>
    <t>Карлінська Олена</t>
  </si>
  <si>
    <t>ШГ_ДБІ_127</t>
  </si>
  <si>
    <t>Кармазіна Тетяна</t>
  </si>
  <si>
    <t>ШГ_ДБІ_128</t>
  </si>
  <si>
    <t>Кацюк Раїса Володимирівна</t>
  </si>
  <si>
    <t>ШГ_ДБІ_129</t>
  </si>
  <si>
    <t>Киденко Вікторія Костянтинівна</t>
  </si>
  <si>
    <t>ШГ_ДБІ_130</t>
  </si>
  <si>
    <t>Кисловська Світлана</t>
  </si>
  <si>
    <t>ШГ_ДБІ_131</t>
  </si>
  <si>
    <t>Кичан Марія Олександрівна</t>
  </si>
  <si>
    <t>ШГ_ДБІ_132</t>
  </si>
  <si>
    <t>Кияниця Наталія</t>
  </si>
  <si>
    <t>ШГ_ДБІ_133</t>
  </si>
  <si>
    <t>Кісельова Ольга</t>
  </si>
  <si>
    <t>ШГ_ДБІ_134</t>
  </si>
  <si>
    <t>Кісіль Вікторія Володимирівна</t>
  </si>
  <si>
    <t>ШГ_ДБІ_135</t>
  </si>
  <si>
    <t>Клименко Олена Вікторівна</t>
  </si>
  <si>
    <t>ШГ_ДБІ_136</t>
  </si>
  <si>
    <t>Клубченко Ольга</t>
  </si>
  <si>
    <t>ШГ_ДБІ_137</t>
  </si>
  <si>
    <t>Ключник Марія</t>
  </si>
  <si>
    <t>ШГ_ДБІ_138</t>
  </si>
  <si>
    <t>Коваленко Вікторія</t>
  </si>
  <si>
    <t>ШГ_ДБІ_139</t>
  </si>
  <si>
    <t>Коваленко Лариса Степанівна</t>
  </si>
  <si>
    <t>ШГ_ДБІ_140</t>
  </si>
  <si>
    <t>Коваленко Маргарита Анатоліївна</t>
  </si>
  <si>
    <t>ШГ_ДБІ_141</t>
  </si>
  <si>
    <t>Коваленко Наталія Миколаївна</t>
  </si>
  <si>
    <t>ШГ_ДБІ_142</t>
  </si>
  <si>
    <t>Коваленко Тетяна Валеріївна</t>
  </si>
  <si>
    <t>ШГ_ДБІ_143</t>
  </si>
  <si>
    <t>Ковалець Євгенія Іванівна</t>
  </si>
  <si>
    <t>ШГ_ДБІ_144</t>
  </si>
  <si>
    <t>Коваль Марія Олександрівна</t>
  </si>
  <si>
    <t>ШГ_ДБІ_145</t>
  </si>
  <si>
    <t>Коваль Ольга</t>
  </si>
  <si>
    <t>ШГ_ДБІ_146</t>
  </si>
  <si>
    <t>Ковальова Євгенія</t>
  </si>
  <si>
    <t>ШГ_ДБІ_147</t>
  </si>
  <si>
    <t>Ковальова Ірина Олександрівна</t>
  </si>
  <si>
    <t>ШГ_ДБІ_148</t>
  </si>
  <si>
    <t>Ковальчук Людмила</t>
  </si>
  <si>
    <t>ШГ_ДБІ_149</t>
  </si>
  <si>
    <t>Ковальчук Тетяна</t>
  </si>
  <si>
    <t>ШГ_ДБІ_150</t>
  </si>
  <si>
    <t>Козакова Яна</t>
  </si>
  <si>
    <t>ШГ_ДБІ_151</t>
  </si>
  <si>
    <t>Козачок Максим</t>
  </si>
  <si>
    <t>ШГ_ДБІ_152</t>
  </si>
  <si>
    <t>Кокоша Вікторія Миколаївна</t>
  </si>
  <si>
    <t>ШГ_ДБІ_153</t>
  </si>
  <si>
    <t>Коляса Андрій</t>
  </si>
  <si>
    <t>ШГ_ДБІ_154</t>
  </si>
  <si>
    <t>Командирчик Андрій</t>
  </si>
  <si>
    <t>ШГ_ДБІ_155</t>
  </si>
  <si>
    <t>Комаса Марина</t>
  </si>
  <si>
    <t>ШГ_ДБІ_156</t>
  </si>
  <si>
    <t>Коміссарова Ірина Віталіївна</t>
  </si>
  <si>
    <t>ШГ_ДБІ_157</t>
  </si>
  <si>
    <t>Кондрик Олег</t>
  </si>
  <si>
    <t>ШГ_ДБІ_158</t>
  </si>
  <si>
    <t>Копецька Елла</t>
  </si>
  <si>
    <t>ШГ_ДБІ_159</t>
  </si>
  <si>
    <t>Корнєєва Ірина Анатоліївна</t>
  </si>
  <si>
    <t>ШГ_ДБІ_160</t>
  </si>
  <si>
    <t>Косенко Світлана Володимирівна</t>
  </si>
  <si>
    <t>ШГ_ДБІ_161</t>
  </si>
  <si>
    <t>Косов Наталія Станіславівна</t>
  </si>
  <si>
    <t>ШГ_ДБІ_162</t>
  </si>
  <si>
    <t>Костюкова Катерина Станіславівна</t>
  </si>
  <si>
    <t>ШГ_ДБІ_163</t>
  </si>
  <si>
    <t>Костюченко Аліна Ельданізівна</t>
  </si>
  <si>
    <t>ШГ_ДБІ_164</t>
  </si>
  <si>
    <t>Косюк Леся</t>
  </si>
  <si>
    <t>ШГ_ДБІ_165</t>
  </si>
  <si>
    <t>Котелевець Володимир Валерійович</t>
  </si>
  <si>
    <t>ШГ_ДБІ_166</t>
  </si>
  <si>
    <t>Котелевець Наталія</t>
  </si>
  <si>
    <t>ШГ_ДБІ_167</t>
  </si>
  <si>
    <t>Коцюбяк Катерина Юріївна</t>
  </si>
  <si>
    <t>ШГ_ДБІ_168</t>
  </si>
  <si>
    <t>Кочергіна Вівіка</t>
  </si>
  <si>
    <t>ШГ_ДБІ_169</t>
  </si>
  <si>
    <t>Красницька Світлана</t>
  </si>
  <si>
    <t>ШГ_ДБІ_170</t>
  </si>
  <si>
    <t>Крегул Надія</t>
  </si>
  <si>
    <t>ШГ_ДБІ_171</t>
  </si>
  <si>
    <t>Кривонос Олена Ігорівна</t>
  </si>
  <si>
    <t>ШГ_ДБІ_172</t>
  </si>
  <si>
    <t>Кривущенко Тамілі Борисівні</t>
  </si>
  <si>
    <t>ШГ_ДБІ_173</t>
  </si>
  <si>
    <t>Крилова Олена</t>
  </si>
  <si>
    <t>ШГ_ДБІ_174</t>
  </si>
  <si>
    <t>Кузьменко Тетяна Іванівна</t>
  </si>
  <si>
    <t>ШГ_ДБІ_175</t>
  </si>
  <si>
    <t>Кулакевич Ірина</t>
  </si>
  <si>
    <t>ШГ_ДБІ_176</t>
  </si>
  <si>
    <t>Кулик Вікторія</t>
  </si>
  <si>
    <t>ШГ_ДБІ_177</t>
  </si>
  <si>
    <t>Купчук Інна Олександрівна</t>
  </si>
  <si>
    <t>ШГ_ДБІ_178</t>
  </si>
  <si>
    <t>Курант Ольга Богданівна</t>
  </si>
  <si>
    <t>ШГ_ДБІ_179</t>
  </si>
  <si>
    <t>Куровець Софія</t>
  </si>
  <si>
    <t>ШГ_ДБІ_180</t>
  </si>
  <si>
    <t xml:space="preserve">Куян Олена Олександрівна </t>
  </si>
  <si>
    <t>ШГ_ДБІ_181</t>
  </si>
  <si>
    <t>Лавренчук Валентина</t>
  </si>
  <si>
    <t>ШГ_ДБІ_182</t>
  </si>
  <si>
    <t>Лакша Наталія</t>
  </si>
  <si>
    <t>ШГ_ДБІ_183</t>
  </si>
  <si>
    <t>Лариса Вовк</t>
  </si>
  <si>
    <t>ШГ_ДБІ_184</t>
  </si>
  <si>
    <t>Левковська Людмила Вікторівна</t>
  </si>
  <si>
    <t>ШГ_ДБІ_185</t>
  </si>
  <si>
    <t>Левченко Світлана</t>
  </si>
  <si>
    <t>ШГ_ДБІ_186</t>
  </si>
  <si>
    <t>Лень Олена Миколаївна</t>
  </si>
  <si>
    <t>ШГ_ДБІ_187</t>
  </si>
  <si>
    <t>Лисенко Наталія</t>
  </si>
  <si>
    <t>ШГ_ДБІ_188</t>
  </si>
  <si>
    <t>Лотанюк Ганна Сергіївна</t>
  </si>
  <si>
    <t>ШГ_ДБІ_189</t>
  </si>
  <si>
    <t>Лукашенко Сергій Олександрович</t>
  </si>
  <si>
    <t>ШГ_ДБІ_190</t>
  </si>
  <si>
    <t>Лукашина Олена</t>
  </si>
  <si>
    <t>ШГ_ДБІ_191</t>
  </si>
  <si>
    <t>Лук'янчук Ольга Юріївна</t>
  </si>
  <si>
    <t>ШГ_ДБІ_192</t>
  </si>
  <si>
    <t>Лучко Карина Едуардівна</t>
  </si>
  <si>
    <t>ШГ_ДБІ_193</t>
  </si>
  <si>
    <t>Лущак Наталія</t>
  </si>
  <si>
    <t>ШГ_ДБІ_194</t>
  </si>
  <si>
    <t>Людмила ЖУКОВА</t>
  </si>
  <si>
    <t>ШГ_ДБІ_195</t>
  </si>
  <si>
    <t>Ляхівненко Людмила Володимирівна</t>
  </si>
  <si>
    <t>ШГ_ДБІ_196</t>
  </si>
  <si>
    <t>Макарова Олена</t>
  </si>
  <si>
    <t>ШГ_ДБІ_197</t>
  </si>
  <si>
    <t>Максімко Леся</t>
  </si>
  <si>
    <t>ШГ_ДБІ_198</t>
  </si>
  <si>
    <t>Мандибура Тетяна Володимирівна</t>
  </si>
  <si>
    <t>ШГ_ДБІ_199</t>
  </si>
  <si>
    <t>Манелюк Наталія</t>
  </si>
  <si>
    <t>ШГ_ДБІ_200</t>
  </si>
  <si>
    <t>Марко Валерій Миколайович</t>
  </si>
  <si>
    <t>ШГ_ДБІ_201</t>
  </si>
  <si>
    <t>Марко Марія Федорівна</t>
  </si>
  <si>
    <t>ШГ_ДБІ_202</t>
  </si>
  <si>
    <t>Марко Олександр Валерійович</t>
  </si>
  <si>
    <t>ШГ_ДБІ_203</t>
  </si>
  <si>
    <t>Маркова Оксана</t>
  </si>
  <si>
    <t>ШГ_ДБІ_204</t>
  </si>
  <si>
    <t>Марченко Оксана</t>
  </si>
  <si>
    <t>ШГ_ДБІ_205</t>
  </si>
  <si>
    <t>Марченко Олена</t>
  </si>
  <si>
    <t>ШГ_ДБІ_206</t>
  </si>
  <si>
    <t>Марчук Лілія Іванівна</t>
  </si>
  <si>
    <t>ШГ_ДБІ_207</t>
  </si>
  <si>
    <t>МАЦЕНКО Ольга</t>
  </si>
  <si>
    <t>ШГ_ДБІ_208</t>
  </si>
  <si>
    <t>Меліхова Наталія Іванівна</t>
  </si>
  <si>
    <t>ШГ_ДБІ_209</t>
  </si>
  <si>
    <t>Мельник Ганна</t>
  </si>
  <si>
    <t>ШГ_ДБІ_210</t>
  </si>
  <si>
    <t>Меркулов Іван</t>
  </si>
  <si>
    <t>ШГ_ДБІ_211</t>
  </si>
  <si>
    <t>Мец Ірина Миколаївна</t>
  </si>
  <si>
    <t>ШГ_ДБІ_212</t>
  </si>
  <si>
    <t>Микола Попнюк</t>
  </si>
  <si>
    <t>ШГ_ДБІ_213</t>
  </si>
  <si>
    <t>Микуляк Олеся</t>
  </si>
  <si>
    <t>ШГ_ДБІ_214</t>
  </si>
  <si>
    <t>Мирошниченко Ольга</t>
  </si>
  <si>
    <t>ШГ_ДБІ_215</t>
  </si>
  <si>
    <t>Мисак Наталя</t>
  </si>
  <si>
    <t>ШГ_ДБІ_216</t>
  </si>
  <si>
    <t>Мицюк Вікторія</t>
  </si>
  <si>
    <t>ШГ_ДБІ_217</t>
  </si>
  <si>
    <t>Мірошниченко Наталія</t>
  </si>
  <si>
    <t>ШГ_ДБІ_218</t>
  </si>
  <si>
    <t>Місяновська Вероніка Юріївна</t>
  </si>
  <si>
    <t>ШГ_ДБІ_219</t>
  </si>
  <si>
    <t>Мішкіна Олена</t>
  </si>
  <si>
    <t>ШГ_ДБІ_220</t>
  </si>
  <si>
    <t>Мокра Галина</t>
  </si>
  <si>
    <t>ШГ_ДБІ_221</t>
  </si>
  <si>
    <t>Молода Валентина</t>
  </si>
  <si>
    <t>ШГ_ДБІ_222</t>
  </si>
  <si>
    <t>Молчанова Наталія</t>
  </si>
  <si>
    <t>ШГ_ДБІ_223</t>
  </si>
  <si>
    <t>Мороз Анна</t>
  </si>
  <si>
    <t>ШГ_ДБІ_224</t>
  </si>
  <si>
    <t>Мосієнко Анастасія</t>
  </si>
  <si>
    <t>ШГ_ДБІ_225</t>
  </si>
  <si>
    <t>Москалець Людмила</t>
  </si>
  <si>
    <t>ШГ_ДБІ_226</t>
  </si>
  <si>
    <t>Мох Світлана Володимирівна</t>
  </si>
  <si>
    <t>ШГ_ДБІ_227</t>
  </si>
  <si>
    <t>Музичка Наталія Сергіївна</t>
  </si>
  <si>
    <t>ШГ_ДБІ_228</t>
  </si>
  <si>
    <t>Муржак Роман</t>
  </si>
  <si>
    <t>ШГ_ДБІ_229</t>
  </si>
  <si>
    <t>Муха Аліна</t>
  </si>
  <si>
    <t>ШГ_ДБІ_230</t>
  </si>
  <si>
    <t>Мячін Олександр</t>
  </si>
  <si>
    <t>ШГ_ДБІ_231</t>
  </si>
  <si>
    <t>Мячіна Надія</t>
  </si>
  <si>
    <t>ШГ_ДБІ_232</t>
  </si>
  <si>
    <t>Назаренко Тетяна Іванівна</t>
  </si>
  <si>
    <t>ШГ_ДБІ_233</t>
  </si>
  <si>
    <t>Наталія Ботвінко</t>
  </si>
  <si>
    <t>ШГ_ДБІ_234</t>
  </si>
  <si>
    <t>Наталія Лопухович</t>
  </si>
  <si>
    <t>ШГ_ДБІ_235</t>
  </si>
  <si>
    <t>Науменко Леся Олександрівна</t>
  </si>
  <si>
    <t>ШГ_ДБІ_236</t>
  </si>
  <si>
    <t>Нестерчук Сергій Володимирович</t>
  </si>
  <si>
    <t>ШГ_ДБІ_237</t>
  </si>
  <si>
    <t>Нечепоренко Яна</t>
  </si>
  <si>
    <t>ШГ_ДБІ_238</t>
  </si>
  <si>
    <t>Ніжнік Марина Вікторівна</t>
  </si>
  <si>
    <t>ШГ_ДБІ_239</t>
  </si>
  <si>
    <t>Нікітіна Тетяна Володимирівна</t>
  </si>
  <si>
    <t>ШГ_ДБІ_240</t>
  </si>
  <si>
    <t>Ніколюк Людмила Петрівна</t>
  </si>
  <si>
    <t>ШГ_ДБІ_241</t>
  </si>
  <si>
    <t>Новак Оксана Миколаївна</t>
  </si>
  <si>
    <t>ШГ_ДБІ_242</t>
  </si>
  <si>
    <t>Новікова Віталіна Анатоліївна</t>
  </si>
  <si>
    <t>ШГ_ДБІ_243</t>
  </si>
  <si>
    <t>Нос Тетяна</t>
  </si>
  <si>
    <t>ШГ_ДБІ_244</t>
  </si>
  <si>
    <t>Носик Ольга Вікторівна</t>
  </si>
  <si>
    <t>ШГ_ДБІ_245</t>
  </si>
  <si>
    <t>Обревко Ольга Юріївна</t>
  </si>
  <si>
    <t>ШГ_ДБІ_246</t>
  </si>
  <si>
    <t>Одерій Тетяна Вікторівна</t>
  </si>
  <si>
    <t>ШГ_ДБІ_247</t>
  </si>
  <si>
    <t>Оксана Кереканич</t>
  </si>
  <si>
    <t>ШГ_ДБІ_248</t>
  </si>
  <si>
    <t>Олексенко Лариса</t>
  </si>
  <si>
    <t>ШГ_ДБІ_249</t>
  </si>
  <si>
    <t>Олена Парубець</t>
  </si>
  <si>
    <t>ШГ_ДБІ_250</t>
  </si>
  <si>
    <t>Омельковець Тетяна Валентинівна</t>
  </si>
  <si>
    <t>ШГ_ДБІ_251</t>
  </si>
  <si>
    <t>Онищенко Олена Миколаївна</t>
  </si>
  <si>
    <t>ШГ_ДБІ_252</t>
  </si>
  <si>
    <t>Орел Ганна</t>
  </si>
  <si>
    <t>ШГ_ДБІ_253</t>
  </si>
  <si>
    <t>Орловська Ірина Костянтинівна</t>
  </si>
  <si>
    <t>ШГ_ДБІ_254</t>
  </si>
  <si>
    <t>Павленко Наталя Михайлівна</t>
  </si>
  <si>
    <t>ШГ_ДБІ_255</t>
  </si>
  <si>
    <t>Павленко Олена</t>
  </si>
  <si>
    <t>ШГ_ДБІ_256</t>
  </si>
  <si>
    <t>ПАВЛОВИЧ Любов</t>
  </si>
  <si>
    <t>ШГ_ДБІ_257</t>
  </si>
  <si>
    <t>Павлюк Світлана</t>
  </si>
  <si>
    <t>ШГ_ДБІ_258</t>
  </si>
  <si>
    <t>Палій Ларіна</t>
  </si>
  <si>
    <t>ШГ_ДБІ_259</t>
  </si>
  <si>
    <t>Палій Тарас</t>
  </si>
  <si>
    <t>ШГ_ДБІ_260</t>
  </si>
  <si>
    <t>Панченко Мальвіна</t>
  </si>
  <si>
    <t>ШГ_ДБІ_261</t>
  </si>
  <si>
    <t>Пархета Наталя Анатоліївна</t>
  </si>
  <si>
    <t>ШГ_ДБІ_262</t>
  </si>
  <si>
    <t>Пашко Микола Ярославович</t>
  </si>
  <si>
    <t>ШГ_ДБІ_263</t>
  </si>
  <si>
    <t>Першко Ірина Олександрівна</t>
  </si>
  <si>
    <t>ШГ_ДБІ_264</t>
  </si>
  <si>
    <t>Петрик Наталія</t>
  </si>
  <si>
    <t>ШГ_ДБІ_265</t>
  </si>
  <si>
    <t>Петровська Іванна Антонівна</t>
  </si>
  <si>
    <t>ШГ_ДБІ_266</t>
  </si>
  <si>
    <t>Пєнізєва Світлана</t>
  </si>
  <si>
    <t>ШГ_ДБІ_267</t>
  </si>
  <si>
    <t>Пилипенко Людмила Миколаївна</t>
  </si>
  <si>
    <t>ШГ_ДБІ_268</t>
  </si>
  <si>
    <t>Пилипенко Ольга</t>
  </si>
  <si>
    <t>ШГ_ДБІ_269</t>
  </si>
  <si>
    <t>Пилипенко Яна Юріївна</t>
  </si>
  <si>
    <t>ШГ_ДБІ_270</t>
  </si>
  <si>
    <t>Пильчук Мирослава Вікторівна</t>
  </si>
  <si>
    <t>ШГ_ДБІ_271</t>
  </si>
  <si>
    <t>Писаревська О.М.</t>
  </si>
  <si>
    <t>ШГ_ДБІ_272</t>
  </si>
  <si>
    <t>Півторацький Олександр</t>
  </si>
  <si>
    <t>ШГ_ДБІ_273</t>
  </si>
  <si>
    <t>Підгайна Інна Володимирівна</t>
  </si>
  <si>
    <t>ШГ_ДБІ_274</t>
  </si>
  <si>
    <t>Пікула Руслан Олександрович</t>
  </si>
  <si>
    <t>ШГ_ДБІ_275</t>
  </si>
  <si>
    <t>Пікуш Світлана</t>
  </si>
  <si>
    <t>ШГ_ДБІ_276</t>
  </si>
  <si>
    <t>Піскунова Оксана Петрівна</t>
  </si>
  <si>
    <t>ШГ_ДБІ_277</t>
  </si>
  <si>
    <t>Пітірман Альона</t>
  </si>
  <si>
    <t>ШГ_ДБІ_278</t>
  </si>
  <si>
    <t>Плигань Оксана</t>
  </si>
  <si>
    <t>ШГ_ДБІ_279</t>
  </si>
  <si>
    <t>Погосова Жанна</t>
  </si>
  <si>
    <t>ШГ_ДБІ_280</t>
  </si>
  <si>
    <t>Подлєсна Оксана</t>
  </si>
  <si>
    <t>ШГ_ДБІ_281</t>
  </si>
  <si>
    <t>Поліщук Людмила</t>
  </si>
  <si>
    <t>ШГ_ДБІ_282</t>
  </si>
  <si>
    <t>Пономарьова Марина Миколаївна</t>
  </si>
  <si>
    <t>ШГ_ДБІ_283</t>
  </si>
  <si>
    <t>Поперечнюк Людмила</t>
  </si>
  <si>
    <t>ШГ_ДБІ_284</t>
  </si>
  <si>
    <t>Попсуй Тетяна</t>
  </si>
  <si>
    <t>ШГ_ДБІ_285</t>
  </si>
  <si>
    <t>Потапенко Юлія Вікторівна</t>
  </si>
  <si>
    <t>ШГ_ДБІ_286</t>
  </si>
  <si>
    <t>Потопальська Оксана</t>
  </si>
  <si>
    <t>ШГ_ДБІ_287</t>
  </si>
  <si>
    <t>Потоцька Олена</t>
  </si>
  <si>
    <t>ШГ_ДБІ_288</t>
  </si>
  <si>
    <t>Похилько Вікторія</t>
  </si>
  <si>
    <t>ШГ_ДБІ_289</t>
  </si>
  <si>
    <t>Поцілуйко Олена</t>
  </si>
  <si>
    <t>ШГ_ДБІ_290</t>
  </si>
  <si>
    <t>Правук Інна Вікторівна</t>
  </si>
  <si>
    <t>ШГ_ДБІ_291</t>
  </si>
  <si>
    <t>Приймак Володимир Миколайович</t>
  </si>
  <si>
    <t>ШГ_ДБІ_292</t>
  </si>
  <si>
    <t>Приймак Олена</t>
  </si>
  <si>
    <t>ШГ_ДБІ_293</t>
  </si>
  <si>
    <t>Прокопчук Анастасія Василівна</t>
  </si>
  <si>
    <t>ШГ_ДБІ_294</t>
  </si>
  <si>
    <t>Проскуріна Яна</t>
  </si>
  <si>
    <t>ШГ_ДБІ_295</t>
  </si>
  <si>
    <t>П'яскорська Світлана</t>
  </si>
  <si>
    <t>ШГ_ДБІ_296</t>
  </si>
  <si>
    <t>Ребро Інна Іванівна</t>
  </si>
  <si>
    <t>ШГ_ДБІ_297</t>
  </si>
  <si>
    <t>Рибіна Тетяна Андріївна</t>
  </si>
  <si>
    <t>ШГ_ДБІ_298</t>
  </si>
  <si>
    <t>Рідкевич Валентина Петрівна</t>
  </si>
  <si>
    <t>ШГ_ДБІ_299</t>
  </si>
  <si>
    <t>Розгонюк Оксана Миколаївна</t>
  </si>
  <si>
    <t>ШГ_ДБІ_300</t>
  </si>
  <si>
    <t>Ропало Ганна</t>
  </si>
  <si>
    <t>ШГ_ДБІ_301</t>
  </si>
  <si>
    <t>Рубашевська Олена</t>
  </si>
  <si>
    <t>ШГ_ДБІ_302</t>
  </si>
  <si>
    <t>Рудченко Анастасія</t>
  </si>
  <si>
    <t>ШГ_ДБІ_303</t>
  </si>
  <si>
    <t>Савчук Віталій Вікторович</t>
  </si>
  <si>
    <t>ШГ_ДБІ_304</t>
  </si>
  <si>
    <t>Сакун Ганна Олександрівна</t>
  </si>
  <si>
    <t>ШГ_ДБІ_305</t>
  </si>
  <si>
    <t>Самофалова Ольга</t>
  </si>
  <si>
    <t>ШГ_ДБІ_306</t>
  </si>
  <si>
    <t>Сапсай Тетяна Петрівна</t>
  </si>
  <si>
    <t>ШГ_ДБІ_307</t>
  </si>
  <si>
    <t>Сасько Світлана</t>
  </si>
  <si>
    <t>ШГ_ДБІ_308</t>
  </si>
  <si>
    <t>Сахненко Дмитро</t>
  </si>
  <si>
    <t>ШГ_ДБІ_309</t>
  </si>
  <si>
    <t>Свєженцева Сніжана Сергіївна</t>
  </si>
  <si>
    <t>ШГ_ДБІ_310</t>
  </si>
  <si>
    <t>Семенова Наталя</t>
  </si>
  <si>
    <t>ШГ_ДБІ_311</t>
  </si>
  <si>
    <t>Семенчук Ярослава</t>
  </si>
  <si>
    <t>ШГ_ДБІ_312</t>
  </si>
  <si>
    <t>Сєдакова Олена</t>
  </si>
  <si>
    <t>ШГ_ДБІ_313</t>
  </si>
  <si>
    <t>Сєнічева Зіта Василівна</t>
  </si>
  <si>
    <t>ШГ_ДБІ_314</t>
  </si>
  <si>
    <t>Сидоренко Олена Миколаївна</t>
  </si>
  <si>
    <t>ШГ_ДБІ_315</t>
  </si>
  <si>
    <t>СИДОРИНА Ольга</t>
  </si>
  <si>
    <t>ШГ_ДБІ_316</t>
  </si>
  <si>
    <t>Ситник Анна Миколаївна</t>
  </si>
  <si>
    <t>ШГ_ДБІ_317</t>
  </si>
  <si>
    <t>Ситник Сніжана</t>
  </si>
  <si>
    <t>ШГ_ДБІ_318</t>
  </si>
  <si>
    <t>СІРА Тетяна</t>
  </si>
  <si>
    <t>ШГ_ДБІ_319</t>
  </si>
  <si>
    <t>Скиба Інна Миколаївна</t>
  </si>
  <si>
    <t>ШГ_ДБІ_320</t>
  </si>
  <si>
    <t>Скічко Тетяна</t>
  </si>
  <si>
    <t>ШГ_ДБІ_321</t>
  </si>
  <si>
    <t>Скотаренко Анна Володимирівна</t>
  </si>
  <si>
    <t>ШГ_ДБІ_322</t>
  </si>
  <si>
    <t>Слободюк Світлана</t>
  </si>
  <si>
    <t>ШГ_ДБІ_323</t>
  </si>
  <si>
    <t>Слободяник Галина</t>
  </si>
  <si>
    <t>ШГ_ДБІ_324</t>
  </si>
  <si>
    <t>Слюсар Юрій Олегович</t>
  </si>
  <si>
    <t>ШГ_ДБІ_325</t>
  </si>
  <si>
    <t>Смертко Юлія Василівна</t>
  </si>
  <si>
    <t>ШГ_ДБІ_326</t>
  </si>
  <si>
    <t>Собецька Світлана</t>
  </si>
  <si>
    <t>ШГ_ДБІ_327</t>
  </si>
  <si>
    <t>Соломяна Ірина Анатоліївна</t>
  </si>
  <si>
    <t>ШГ_ДБІ_328</t>
  </si>
  <si>
    <t>Солякова Тетяна Володимирівна</t>
  </si>
  <si>
    <t>ШГ_ДБІ_329</t>
  </si>
  <si>
    <t>Сорокіна Світлана Анатоліївна</t>
  </si>
  <si>
    <t>ШГ_ДБІ_330</t>
  </si>
  <si>
    <t>Сотнікова Марина</t>
  </si>
  <si>
    <t>ШГ_ДБІ_331</t>
  </si>
  <si>
    <t>Ставинський Ігор</t>
  </si>
  <si>
    <t>ШГ_ДБІ_332</t>
  </si>
  <si>
    <t>Стасюк Тетяна Володимирівна</t>
  </si>
  <si>
    <t>ШГ_ДБІ_333</t>
  </si>
  <si>
    <t>Стельмах Валерій Францович</t>
  </si>
  <si>
    <t>ШГ_ДБІ_334</t>
  </si>
  <si>
    <t>Степанюк Наталія Олександрівна</t>
  </si>
  <si>
    <t>ШГ_ДБІ_335</t>
  </si>
  <si>
    <t>Стець Ірина Іванівна</t>
  </si>
  <si>
    <t>ШГ_ДБІ_336</t>
  </si>
  <si>
    <t>Тарасенко Тетяна</t>
  </si>
  <si>
    <t>ШГ_ДБІ_337</t>
  </si>
  <si>
    <t>Терещенко Валентина Володимирівна</t>
  </si>
  <si>
    <t>ШГ_ДБІ_338</t>
  </si>
  <si>
    <t>Тетяна Оліферчук</t>
  </si>
  <si>
    <t>ШГ_ДБІ_339</t>
  </si>
  <si>
    <t>Тимоць Мирослава Василівна</t>
  </si>
  <si>
    <t>ШГ_ДБІ_340</t>
  </si>
  <si>
    <t>Ткач Світлана</t>
  </si>
  <si>
    <t>ШГ_ДБІ_341</t>
  </si>
  <si>
    <t>Ткаченко Михайло</t>
  </si>
  <si>
    <t>ШГ_ДБІ_342</t>
  </si>
  <si>
    <t>Ткачук Наталія Василівна</t>
  </si>
  <si>
    <t>ШГ_ДБІ_343</t>
  </si>
  <si>
    <t>Толочний Олексій</t>
  </si>
  <si>
    <t>ШГ_ДБІ_344</t>
  </si>
  <si>
    <t>Трапезникова Олена Василівна</t>
  </si>
  <si>
    <t>ШГ_ДБІ_345</t>
  </si>
  <si>
    <t>Трач Наталія</t>
  </si>
  <si>
    <t>ШГ_ДБІ_346</t>
  </si>
  <si>
    <t>Умєрова Наталія Миколаївна</t>
  </si>
  <si>
    <t>ШГ_ДБІ_347</t>
  </si>
  <si>
    <t>ФАЛЄЄВА СВІТЛАНА</t>
  </si>
  <si>
    <t>ШГ_ДБІ_348</t>
  </si>
  <si>
    <t>Федчишина Тетяна</t>
  </si>
  <si>
    <t>ШГ_ДБІ_349</t>
  </si>
  <si>
    <t>Фененко Ольга Анатоліївна</t>
  </si>
  <si>
    <t>ШГ_ДБІ_350</t>
  </si>
  <si>
    <t>Філіпова Валентина</t>
  </si>
  <si>
    <t>ШГ_ДБІ_351</t>
  </si>
  <si>
    <t>Фоменко Катерина</t>
  </si>
  <si>
    <t>ШГ_ДБІ_352</t>
  </si>
  <si>
    <t>Фурт Ольга Вікторівна</t>
  </si>
  <si>
    <t>ШГ_ДБІ_353</t>
  </si>
  <si>
    <t>Халипенко Віктор Павлович</t>
  </si>
  <si>
    <t>ШГ_ДБІ_354</t>
  </si>
  <si>
    <t>Хлєбнікова Юлія</t>
  </si>
  <si>
    <t>ШГ_ДБІ_355</t>
  </si>
  <si>
    <t>Хмелинська Алла Юріївна</t>
  </si>
  <si>
    <t>ШГ_ДБІ_356</t>
  </si>
  <si>
    <t>Хома Леся</t>
  </si>
  <si>
    <t>ШГ_ДБІ_357</t>
  </si>
  <si>
    <t>Хоменко Михайло</t>
  </si>
  <si>
    <t>ШГ_ДБІ_358</t>
  </si>
  <si>
    <t>Хомич Ірина</t>
  </si>
  <si>
    <t>ШГ_ДБІ_359</t>
  </si>
  <si>
    <t>Хрипливець Ольга</t>
  </si>
  <si>
    <t>ШГ_ДБІ_360</t>
  </si>
  <si>
    <t>Цебро Соф'я</t>
  </si>
  <si>
    <t>ШГ_ДБІ_361</t>
  </si>
  <si>
    <t>Циммерман Олена Володимирівна</t>
  </si>
  <si>
    <t>ШГ_ДБІ_362</t>
  </si>
  <si>
    <t>Цюман Альона Миколаївна</t>
  </si>
  <si>
    <t>ШГ_ДБІ_363</t>
  </si>
  <si>
    <t>Чаплик Вікторія Вікторівна</t>
  </si>
  <si>
    <t>ШГ_ДБІ_364</t>
  </si>
  <si>
    <t>Чепурна Наталія Володимирівна</t>
  </si>
  <si>
    <t>ШГ_ДБІ_365</t>
  </si>
  <si>
    <t>Чепурська Тетяна Петрівна</t>
  </si>
  <si>
    <t>ШГ_ДБІ_366</t>
  </si>
  <si>
    <t>Черевань Ірина Василівна</t>
  </si>
  <si>
    <t>ШГ_ДБІ_367</t>
  </si>
  <si>
    <t>Черкасов Роман</t>
  </si>
  <si>
    <t>ШГ_ДБІ_368</t>
  </si>
  <si>
    <t>Чернега Інна Василівна</t>
  </si>
  <si>
    <t>ШГ_ДБІ_369</t>
  </si>
  <si>
    <t>Чистякова Катерина Віталіївна</t>
  </si>
  <si>
    <t>ШГ_ДБІ_370</t>
  </si>
  <si>
    <t>Чорба Тетяна</t>
  </si>
  <si>
    <t>ШГ_ДБІ_371</t>
  </si>
  <si>
    <t>Чорноус Наталія</t>
  </si>
  <si>
    <t>ШГ_ДБІ_372</t>
  </si>
  <si>
    <t>ЧУБИЧ Людмила</t>
  </si>
  <si>
    <t>ШГ_ДБІ_373</t>
  </si>
  <si>
    <t>Чудан Людмила</t>
  </si>
  <si>
    <t>ШГ_ДБІ_374</t>
  </si>
  <si>
    <t>Чуєва Олена Станіславівна</t>
  </si>
  <si>
    <t>ШГ_ДБІ_375</t>
  </si>
  <si>
    <t>Чухно Алла</t>
  </si>
  <si>
    <t>ШГ_ДБІ_376</t>
  </si>
  <si>
    <t>Шакула Надія Анатоліївна</t>
  </si>
  <si>
    <t>ШГ_ДБІ_377</t>
  </si>
  <si>
    <t>Шаповал Юлія Петрівна</t>
  </si>
  <si>
    <t>ШГ_ДБІ_378</t>
  </si>
  <si>
    <t>Шаповалова Олена</t>
  </si>
  <si>
    <t>ШГ_ДБІ_379</t>
  </si>
  <si>
    <t>Шатрова Надія</t>
  </si>
  <si>
    <t>ШГ_ДБІ_380</t>
  </si>
  <si>
    <t>Швець Анна Олегівна</t>
  </si>
  <si>
    <t>ШГ_ДБІ_381</t>
  </si>
  <si>
    <t>Шевченко Анна</t>
  </si>
  <si>
    <t>ШГ_ДБІ_382</t>
  </si>
  <si>
    <t>Шевченко Інна</t>
  </si>
  <si>
    <t>ШГ_ДБІ_383</t>
  </si>
  <si>
    <t>Шевченко Тетяна Миколаївна</t>
  </si>
  <si>
    <t>ШГ_ДБІ_384</t>
  </si>
  <si>
    <t>Шевчук Михайло</t>
  </si>
  <si>
    <t>ШГ_ДБІ_385</t>
  </si>
  <si>
    <t>ШИШКО Юлія</t>
  </si>
  <si>
    <t>ШГ_ДБІ_386</t>
  </si>
  <si>
    <t>Шлінчак Марина Анатоліївна</t>
  </si>
  <si>
    <t>ШГ_ДБІ_387</t>
  </si>
  <si>
    <t>Шорнікова Вікторія Вікторівна</t>
  </si>
  <si>
    <t>ШГ_ДБІ_388</t>
  </si>
  <si>
    <t>Щедраков Олександр</t>
  </si>
  <si>
    <t>ШГ_ДБІ_389</t>
  </si>
  <si>
    <t>Щерба Оксана</t>
  </si>
  <si>
    <t>ШГ_ДБІ_390</t>
  </si>
  <si>
    <t>Щербак Євгенія Олександрівна</t>
  </si>
  <si>
    <t>ШГ_ДБІ_391</t>
  </si>
  <si>
    <t>Юдіна Марія Василівна</t>
  </si>
  <si>
    <t>ШГ_ДБІ_392</t>
  </si>
  <si>
    <t>Юніна Ірина</t>
  </si>
  <si>
    <t>ШГ_ДБІ_393</t>
  </si>
  <si>
    <t>Юр’як Роман</t>
  </si>
  <si>
    <t>ШГ_ДБІ_394</t>
  </si>
  <si>
    <t>Яворська Катерина Анатоліївна</t>
  </si>
  <si>
    <t>ШГ_ДБІ_395</t>
  </si>
  <si>
    <t>Ядчук Ірина Андріївна</t>
  </si>
  <si>
    <t>ШГ_ДБІ_396</t>
  </si>
  <si>
    <t>Яковишина Катерина Петрівна</t>
  </si>
  <si>
    <t>ШГ_ДБІ_397</t>
  </si>
  <si>
    <t>Ярошук Олена Олександрівна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</si>
</sst>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joH0PurkAAoRjs4ByEDK" TargetMode="External"/><Relationship Id="rId299" Type="http://schemas.openxmlformats.org/officeDocument/2006/relationships/hyperlink" Target="https://talan.bank.gov.ua/get-user-certificate/joH0Pikf9D7rmhn1jUcI" TargetMode="External"/><Relationship Id="rId21" Type="http://schemas.openxmlformats.org/officeDocument/2006/relationships/hyperlink" Target="https://talan.bank.gov.ua/get-user-certificate/joH0P8N4PXoZ0QiymkVV" TargetMode="External"/><Relationship Id="rId63" Type="http://schemas.openxmlformats.org/officeDocument/2006/relationships/hyperlink" Target="https://talan.bank.gov.ua/get-user-certificate/joH0PQ7O-QryxtzrX13S" TargetMode="External"/><Relationship Id="rId159" Type="http://schemas.openxmlformats.org/officeDocument/2006/relationships/hyperlink" Target="https://talan.bank.gov.ua/get-user-certificate/joH0P-u4ME91Z2N9dd20" TargetMode="External"/><Relationship Id="rId324" Type="http://schemas.openxmlformats.org/officeDocument/2006/relationships/hyperlink" Target="https://talan.bank.gov.ua/get-user-certificate/joH0PCEuxbaOT3j0I9DL" TargetMode="External"/><Relationship Id="rId366" Type="http://schemas.openxmlformats.org/officeDocument/2006/relationships/hyperlink" Target="https://talan.bank.gov.ua/get-user-certificate/joH0P7bJaPWXMVbAwEft" TargetMode="External"/><Relationship Id="rId170" Type="http://schemas.openxmlformats.org/officeDocument/2006/relationships/hyperlink" Target="https://talan.bank.gov.ua/get-user-certificate/joH0P-ukQuv2Lt4AtLAN" TargetMode="External"/><Relationship Id="rId226" Type="http://schemas.openxmlformats.org/officeDocument/2006/relationships/hyperlink" Target="https://talan.bank.gov.ua/get-user-certificate/joH0PFpBE7WIFKeIuUQL" TargetMode="External"/><Relationship Id="rId268" Type="http://schemas.openxmlformats.org/officeDocument/2006/relationships/hyperlink" Target="https://talan.bank.gov.ua/get-user-certificate/joH0PcDXfmEkt8vo21zi" TargetMode="External"/><Relationship Id="rId32" Type="http://schemas.openxmlformats.org/officeDocument/2006/relationships/hyperlink" Target="https://talan.bank.gov.ua/get-user-certificate/joH0PiUi585RZpUpurPE" TargetMode="External"/><Relationship Id="rId74" Type="http://schemas.openxmlformats.org/officeDocument/2006/relationships/hyperlink" Target="https://talan.bank.gov.ua/get-user-certificate/joH0PbzajhrP2d_Ml7mN" TargetMode="External"/><Relationship Id="rId128" Type="http://schemas.openxmlformats.org/officeDocument/2006/relationships/hyperlink" Target="https://talan.bank.gov.ua/get-user-certificate/joH0PkRi8bCmhVhFY3xf" TargetMode="External"/><Relationship Id="rId335" Type="http://schemas.openxmlformats.org/officeDocument/2006/relationships/hyperlink" Target="https://talan.bank.gov.ua/get-user-certificate/joH0PRE_J8s9xoWNw4Or" TargetMode="External"/><Relationship Id="rId377" Type="http://schemas.openxmlformats.org/officeDocument/2006/relationships/hyperlink" Target="https://talan.bank.gov.ua/get-user-certificate/joH0PBGWatt_PyNKntVh" TargetMode="External"/><Relationship Id="rId5" Type="http://schemas.openxmlformats.org/officeDocument/2006/relationships/hyperlink" Target="https://talan.bank.gov.ua/get-user-certificate/joH0Pa2G6JAo0I6mBMfh" TargetMode="External"/><Relationship Id="rId181" Type="http://schemas.openxmlformats.org/officeDocument/2006/relationships/hyperlink" Target="https://talan.bank.gov.ua/get-user-certificate/joH0Px_r2_KRMb2WTHEn" TargetMode="External"/><Relationship Id="rId237" Type="http://schemas.openxmlformats.org/officeDocument/2006/relationships/hyperlink" Target="https://talan.bank.gov.ua/get-user-certificate/joH0PgBBkzVajFCYWu0p" TargetMode="External"/><Relationship Id="rId279" Type="http://schemas.openxmlformats.org/officeDocument/2006/relationships/hyperlink" Target="https://talan.bank.gov.ua/get-user-certificate/joH0P9VUqQnYMKtWqwDd" TargetMode="External"/><Relationship Id="rId43" Type="http://schemas.openxmlformats.org/officeDocument/2006/relationships/hyperlink" Target="https://talan.bank.gov.ua/get-user-certificate/joH0P_v8o_BkzOuixybS" TargetMode="External"/><Relationship Id="rId139" Type="http://schemas.openxmlformats.org/officeDocument/2006/relationships/hyperlink" Target="https://talan.bank.gov.ua/get-user-certificate/joH0PiIDmGq7xGyrqTkt" TargetMode="External"/><Relationship Id="rId290" Type="http://schemas.openxmlformats.org/officeDocument/2006/relationships/hyperlink" Target="https://talan.bank.gov.ua/get-user-certificate/joH0P-69hODddYNHE6WW" TargetMode="External"/><Relationship Id="rId304" Type="http://schemas.openxmlformats.org/officeDocument/2006/relationships/hyperlink" Target="https://talan.bank.gov.ua/get-user-certificate/joH0P8EiODRBeTymGUI7" TargetMode="External"/><Relationship Id="rId346" Type="http://schemas.openxmlformats.org/officeDocument/2006/relationships/hyperlink" Target="https://talan.bank.gov.ua/get-user-certificate/joH0PbafASygDnED3Vcj" TargetMode="External"/><Relationship Id="rId388" Type="http://schemas.openxmlformats.org/officeDocument/2006/relationships/hyperlink" Target="https://talan.bank.gov.ua/get-user-certificate/joH0PrX4mqnaXQmdSCoR" TargetMode="External"/><Relationship Id="rId85" Type="http://schemas.openxmlformats.org/officeDocument/2006/relationships/hyperlink" Target="https://talan.bank.gov.ua/get-user-certificate/joH0PGkY4gLBCh2PM-gY" TargetMode="External"/><Relationship Id="rId150" Type="http://schemas.openxmlformats.org/officeDocument/2006/relationships/hyperlink" Target="https://talan.bank.gov.ua/get-user-certificate/joH0PU_KXlgz7vm8Q3Mw" TargetMode="External"/><Relationship Id="rId192" Type="http://schemas.openxmlformats.org/officeDocument/2006/relationships/hyperlink" Target="https://talan.bank.gov.ua/get-user-certificate/joH0PvMdANOu-v3boQjH" TargetMode="External"/><Relationship Id="rId206" Type="http://schemas.openxmlformats.org/officeDocument/2006/relationships/hyperlink" Target="https://talan.bank.gov.ua/get-user-certificate/joH0Ph5mg7bQ1pUIpLHY" TargetMode="External"/><Relationship Id="rId248" Type="http://schemas.openxmlformats.org/officeDocument/2006/relationships/hyperlink" Target="https://talan.bank.gov.ua/get-user-certificate/joH0P3TIkNL0gkvEHZ9R" TargetMode="External"/><Relationship Id="rId12" Type="http://schemas.openxmlformats.org/officeDocument/2006/relationships/hyperlink" Target="https://talan.bank.gov.ua/get-user-certificate/joH0P4K5a6NaN5rizQU8" TargetMode="External"/><Relationship Id="rId108" Type="http://schemas.openxmlformats.org/officeDocument/2006/relationships/hyperlink" Target="https://talan.bank.gov.ua/get-user-certificate/joH0PT44fSo2wj5ptklw" TargetMode="External"/><Relationship Id="rId315" Type="http://schemas.openxmlformats.org/officeDocument/2006/relationships/hyperlink" Target="https://talan.bank.gov.ua/get-user-certificate/joH0PDXusU_Gwh833fI7" TargetMode="External"/><Relationship Id="rId357" Type="http://schemas.openxmlformats.org/officeDocument/2006/relationships/hyperlink" Target="https://talan.bank.gov.ua/get-user-certificate/joH0PES1ocJbf_Kf-3iY" TargetMode="External"/><Relationship Id="rId54" Type="http://schemas.openxmlformats.org/officeDocument/2006/relationships/hyperlink" Target="https://talan.bank.gov.ua/get-user-certificate/joH0PSmzU5kcPkrd7cr8" TargetMode="External"/><Relationship Id="rId96" Type="http://schemas.openxmlformats.org/officeDocument/2006/relationships/hyperlink" Target="https://talan.bank.gov.ua/get-user-certificate/joH0P-xDBfMko1f9TM2h" TargetMode="External"/><Relationship Id="rId161" Type="http://schemas.openxmlformats.org/officeDocument/2006/relationships/hyperlink" Target="https://talan.bank.gov.ua/get-user-certificate/joH0PxLdnLrvnhaXYIFk" TargetMode="External"/><Relationship Id="rId217" Type="http://schemas.openxmlformats.org/officeDocument/2006/relationships/hyperlink" Target="https://talan.bank.gov.ua/get-user-certificate/joH0P73S0fEnAPivV3Ol" TargetMode="External"/><Relationship Id="rId259" Type="http://schemas.openxmlformats.org/officeDocument/2006/relationships/hyperlink" Target="https://talan.bank.gov.ua/get-user-certificate/joH0PJFxhbtYq8KTSHjk" TargetMode="External"/><Relationship Id="rId23" Type="http://schemas.openxmlformats.org/officeDocument/2006/relationships/hyperlink" Target="https://talan.bank.gov.ua/get-user-certificate/joH0P7vKvVn7E7GifZ-a" TargetMode="External"/><Relationship Id="rId119" Type="http://schemas.openxmlformats.org/officeDocument/2006/relationships/hyperlink" Target="https://talan.bank.gov.ua/get-user-certificate/joH0PM_zjj3irW-mgnHZ" TargetMode="External"/><Relationship Id="rId270" Type="http://schemas.openxmlformats.org/officeDocument/2006/relationships/hyperlink" Target="https://talan.bank.gov.ua/get-user-certificate/joH0P_gU-aY_zUEZEsC2" TargetMode="External"/><Relationship Id="rId326" Type="http://schemas.openxmlformats.org/officeDocument/2006/relationships/hyperlink" Target="https://talan.bank.gov.ua/get-user-certificate/joH0Pc2p4RRVlsmAR4Z-" TargetMode="External"/><Relationship Id="rId65" Type="http://schemas.openxmlformats.org/officeDocument/2006/relationships/hyperlink" Target="https://talan.bank.gov.ua/get-user-certificate/joH0P6h-2TQjs13KBUuz" TargetMode="External"/><Relationship Id="rId130" Type="http://schemas.openxmlformats.org/officeDocument/2006/relationships/hyperlink" Target="https://talan.bank.gov.ua/get-user-certificate/joH0PidvUFkwDPPK8BTT" TargetMode="External"/><Relationship Id="rId368" Type="http://schemas.openxmlformats.org/officeDocument/2006/relationships/hyperlink" Target="https://talan.bank.gov.ua/get-user-certificate/joH0PCOVhqnkJggkhvx_" TargetMode="External"/><Relationship Id="rId172" Type="http://schemas.openxmlformats.org/officeDocument/2006/relationships/hyperlink" Target="https://talan.bank.gov.ua/get-user-certificate/joH0PzjcJCzysMoSGKaE" TargetMode="External"/><Relationship Id="rId228" Type="http://schemas.openxmlformats.org/officeDocument/2006/relationships/hyperlink" Target="https://talan.bank.gov.ua/get-user-certificate/joH0PWS3W4ieKTcZ95Er" TargetMode="External"/><Relationship Id="rId281" Type="http://schemas.openxmlformats.org/officeDocument/2006/relationships/hyperlink" Target="https://talan.bank.gov.ua/get-user-certificate/joH0PMaNRpbL34fbF-_D" TargetMode="External"/><Relationship Id="rId337" Type="http://schemas.openxmlformats.org/officeDocument/2006/relationships/hyperlink" Target="https://talan.bank.gov.ua/get-user-certificate/joH0PPwUk5vawK22XIBw" TargetMode="External"/><Relationship Id="rId34" Type="http://schemas.openxmlformats.org/officeDocument/2006/relationships/hyperlink" Target="https://talan.bank.gov.ua/get-user-certificate/joH0PRV9hRv-GF7I4rsF" TargetMode="External"/><Relationship Id="rId76" Type="http://schemas.openxmlformats.org/officeDocument/2006/relationships/hyperlink" Target="https://talan.bank.gov.ua/get-user-certificate/joH0Ps5kmVIhLPP9Ky_-" TargetMode="External"/><Relationship Id="rId141" Type="http://schemas.openxmlformats.org/officeDocument/2006/relationships/hyperlink" Target="https://talan.bank.gov.ua/get-user-certificate/joH0PIRF_NyaiX7q3j3H" TargetMode="External"/><Relationship Id="rId379" Type="http://schemas.openxmlformats.org/officeDocument/2006/relationships/hyperlink" Target="https://talan.bank.gov.ua/get-user-certificate/joH0PEglcg1-fyeMQYp6" TargetMode="External"/><Relationship Id="rId7" Type="http://schemas.openxmlformats.org/officeDocument/2006/relationships/hyperlink" Target="https://talan.bank.gov.ua/get-user-certificate/joH0PuWI7Mgkfb0lbfty" TargetMode="External"/><Relationship Id="rId183" Type="http://schemas.openxmlformats.org/officeDocument/2006/relationships/hyperlink" Target="https://talan.bank.gov.ua/get-user-certificate/joH0PHGf26cVsXFznUgS" TargetMode="External"/><Relationship Id="rId239" Type="http://schemas.openxmlformats.org/officeDocument/2006/relationships/hyperlink" Target="https://talan.bank.gov.ua/get-user-certificate/joH0PPNrE0uiukvawZCF" TargetMode="External"/><Relationship Id="rId390" Type="http://schemas.openxmlformats.org/officeDocument/2006/relationships/hyperlink" Target="https://talan.bank.gov.ua/get-user-certificate/joH0Pg9eD4y6wZ5fP4dp" TargetMode="External"/><Relationship Id="rId250" Type="http://schemas.openxmlformats.org/officeDocument/2006/relationships/hyperlink" Target="https://talan.bank.gov.ua/get-user-certificate/joH0P_kUoc2vbxssOndY" TargetMode="External"/><Relationship Id="rId292" Type="http://schemas.openxmlformats.org/officeDocument/2006/relationships/hyperlink" Target="https://talan.bank.gov.ua/get-user-certificate/joH0PJwpfMklB2vEwbU7" TargetMode="External"/><Relationship Id="rId306" Type="http://schemas.openxmlformats.org/officeDocument/2006/relationships/hyperlink" Target="https://talan.bank.gov.ua/get-user-certificate/joH0PRDM1ovPfiDvRqnj" TargetMode="External"/><Relationship Id="rId45" Type="http://schemas.openxmlformats.org/officeDocument/2006/relationships/hyperlink" Target="https://talan.bank.gov.ua/get-user-certificate/joH0PbJgtV2e2Zws48hu" TargetMode="External"/><Relationship Id="rId87" Type="http://schemas.openxmlformats.org/officeDocument/2006/relationships/hyperlink" Target="https://talan.bank.gov.ua/get-user-certificate/joH0PemLwln8zImYPc5P" TargetMode="External"/><Relationship Id="rId110" Type="http://schemas.openxmlformats.org/officeDocument/2006/relationships/hyperlink" Target="https://talan.bank.gov.ua/get-user-certificate/joH0PrG1Yow61AglaYpQ" TargetMode="External"/><Relationship Id="rId348" Type="http://schemas.openxmlformats.org/officeDocument/2006/relationships/hyperlink" Target="https://talan.bank.gov.ua/get-user-certificate/joH0PpOwxm7friBE4iZ7" TargetMode="External"/><Relationship Id="rId152" Type="http://schemas.openxmlformats.org/officeDocument/2006/relationships/hyperlink" Target="https://talan.bank.gov.ua/get-user-certificate/joH0PBtOLMzpfx9TmsfN" TargetMode="External"/><Relationship Id="rId194" Type="http://schemas.openxmlformats.org/officeDocument/2006/relationships/hyperlink" Target="https://talan.bank.gov.ua/get-user-certificate/joH0PfrBGvJR3TSyXRO0" TargetMode="External"/><Relationship Id="rId208" Type="http://schemas.openxmlformats.org/officeDocument/2006/relationships/hyperlink" Target="https://talan.bank.gov.ua/get-user-certificate/joH0P3-cDFzflpiGOMGZ" TargetMode="External"/><Relationship Id="rId261" Type="http://schemas.openxmlformats.org/officeDocument/2006/relationships/hyperlink" Target="https://talan.bank.gov.ua/get-user-certificate/joH0P8SeuOu-4Mmrvgyw" TargetMode="External"/><Relationship Id="rId14" Type="http://schemas.openxmlformats.org/officeDocument/2006/relationships/hyperlink" Target="https://talan.bank.gov.ua/get-user-certificate/joH0PA9C31-ifvK4Qbe1" TargetMode="External"/><Relationship Id="rId56" Type="http://schemas.openxmlformats.org/officeDocument/2006/relationships/hyperlink" Target="https://talan.bank.gov.ua/get-user-certificate/joH0Pe-zIuMIspi_ATWf" TargetMode="External"/><Relationship Id="rId317" Type="http://schemas.openxmlformats.org/officeDocument/2006/relationships/hyperlink" Target="https://talan.bank.gov.ua/get-user-certificate/joH0Pwr9XUx3D7urvlKZ" TargetMode="External"/><Relationship Id="rId359" Type="http://schemas.openxmlformats.org/officeDocument/2006/relationships/hyperlink" Target="https://talan.bank.gov.ua/get-user-certificate/joH0PaGkQ07Rf9WmvauB" TargetMode="External"/><Relationship Id="rId98" Type="http://schemas.openxmlformats.org/officeDocument/2006/relationships/hyperlink" Target="https://talan.bank.gov.ua/get-user-certificate/joH0PPl1rmLBy3kYnnVu" TargetMode="External"/><Relationship Id="rId121" Type="http://schemas.openxmlformats.org/officeDocument/2006/relationships/hyperlink" Target="https://talan.bank.gov.ua/get-user-certificate/joH0P67aDCOK9m4Jy6Va" TargetMode="External"/><Relationship Id="rId163" Type="http://schemas.openxmlformats.org/officeDocument/2006/relationships/hyperlink" Target="https://talan.bank.gov.ua/get-user-certificate/joH0PWqfmPsKH1wIKtkB" TargetMode="External"/><Relationship Id="rId219" Type="http://schemas.openxmlformats.org/officeDocument/2006/relationships/hyperlink" Target="https://talan.bank.gov.ua/get-user-certificate/joH0PlyBFz9lw4IREqBE" TargetMode="External"/><Relationship Id="rId370" Type="http://schemas.openxmlformats.org/officeDocument/2006/relationships/hyperlink" Target="https://talan.bank.gov.ua/get-user-certificate/joH0PFj23exXtumWiR5L" TargetMode="External"/><Relationship Id="rId230" Type="http://schemas.openxmlformats.org/officeDocument/2006/relationships/hyperlink" Target="https://talan.bank.gov.ua/get-user-certificate/joH0PkYhFqc8TB9tZAxF" TargetMode="External"/><Relationship Id="rId25" Type="http://schemas.openxmlformats.org/officeDocument/2006/relationships/hyperlink" Target="https://talan.bank.gov.ua/get-user-certificate/joH0P6dQx7-1q3SaFgyS" TargetMode="External"/><Relationship Id="rId67" Type="http://schemas.openxmlformats.org/officeDocument/2006/relationships/hyperlink" Target="https://talan.bank.gov.ua/get-user-certificate/joH0PtMWnn22obz1GFtN" TargetMode="External"/><Relationship Id="rId272" Type="http://schemas.openxmlformats.org/officeDocument/2006/relationships/hyperlink" Target="https://talan.bank.gov.ua/get-user-certificate/joH0P0KPQmTXtLY73Qwi" TargetMode="External"/><Relationship Id="rId328" Type="http://schemas.openxmlformats.org/officeDocument/2006/relationships/hyperlink" Target="https://talan.bank.gov.ua/get-user-certificate/joH0PngvL2RiHJ8iu9lV" TargetMode="External"/><Relationship Id="rId132" Type="http://schemas.openxmlformats.org/officeDocument/2006/relationships/hyperlink" Target="https://talan.bank.gov.ua/get-user-certificate/joH0PGMvYnAQZkQuji36" TargetMode="External"/><Relationship Id="rId174" Type="http://schemas.openxmlformats.org/officeDocument/2006/relationships/hyperlink" Target="https://talan.bank.gov.ua/get-user-certificate/joH0PczSfpDND2c6zF1E" TargetMode="External"/><Relationship Id="rId381" Type="http://schemas.openxmlformats.org/officeDocument/2006/relationships/hyperlink" Target="https://talan.bank.gov.ua/get-user-certificate/joH0PQyENwdfZfhA7D1b" TargetMode="External"/><Relationship Id="rId241" Type="http://schemas.openxmlformats.org/officeDocument/2006/relationships/hyperlink" Target="https://talan.bank.gov.ua/get-user-certificate/joH0PmulpfrPnCr1vF2r" TargetMode="External"/><Relationship Id="rId36" Type="http://schemas.openxmlformats.org/officeDocument/2006/relationships/hyperlink" Target="https://talan.bank.gov.ua/get-user-certificate/joH0Py9iyTx9SdCHHj6g" TargetMode="External"/><Relationship Id="rId283" Type="http://schemas.openxmlformats.org/officeDocument/2006/relationships/hyperlink" Target="https://talan.bank.gov.ua/get-user-certificate/joH0PtcisRtfjvof3hj8" TargetMode="External"/><Relationship Id="rId339" Type="http://schemas.openxmlformats.org/officeDocument/2006/relationships/hyperlink" Target="https://talan.bank.gov.ua/get-user-certificate/joH0PXBZa_Wjj-4eFd-t" TargetMode="External"/><Relationship Id="rId78" Type="http://schemas.openxmlformats.org/officeDocument/2006/relationships/hyperlink" Target="https://talan.bank.gov.ua/get-user-certificate/joH0PgaFVBiSC8fRZ-4b" TargetMode="External"/><Relationship Id="rId101" Type="http://schemas.openxmlformats.org/officeDocument/2006/relationships/hyperlink" Target="https://talan.bank.gov.ua/get-user-certificate/joH0PPutNfenoOMeaaed" TargetMode="External"/><Relationship Id="rId143" Type="http://schemas.openxmlformats.org/officeDocument/2006/relationships/hyperlink" Target="https://talan.bank.gov.ua/get-user-certificate/joH0Px61XOvzEG7rFIBe" TargetMode="External"/><Relationship Id="rId185" Type="http://schemas.openxmlformats.org/officeDocument/2006/relationships/hyperlink" Target="https://talan.bank.gov.ua/get-user-certificate/joH0PQxBy1lEjvQFZpK3" TargetMode="External"/><Relationship Id="rId350" Type="http://schemas.openxmlformats.org/officeDocument/2006/relationships/hyperlink" Target="https://talan.bank.gov.ua/get-user-certificate/joH0PziOmHlAeJzYXCPt" TargetMode="External"/><Relationship Id="rId9" Type="http://schemas.openxmlformats.org/officeDocument/2006/relationships/hyperlink" Target="https://talan.bank.gov.ua/get-user-certificate/joH0PDfgLHuNdjUi9P-g" TargetMode="External"/><Relationship Id="rId210" Type="http://schemas.openxmlformats.org/officeDocument/2006/relationships/hyperlink" Target="https://talan.bank.gov.ua/get-user-certificate/joH0PRfTpcur0HyPL7Ru" TargetMode="External"/><Relationship Id="rId392" Type="http://schemas.openxmlformats.org/officeDocument/2006/relationships/hyperlink" Target="https://talan.bank.gov.ua/get-user-certificate/joH0P4N2lOocBvzT_RBu" TargetMode="External"/><Relationship Id="rId252" Type="http://schemas.openxmlformats.org/officeDocument/2006/relationships/hyperlink" Target="https://talan.bank.gov.ua/get-user-certificate/joH0P3nJzK4S4gY7Rc9D" TargetMode="External"/><Relationship Id="rId294" Type="http://schemas.openxmlformats.org/officeDocument/2006/relationships/hyperlink" Target="https://talan.bank.gov.ua/get-user-certificate/joH0PLH8BICGmTA3MTPO" TargetMode="External"/><Relationship Id="rId308" Type="http://schemas.openxmlformats.org/officeDocument/2006/relationships/hyperlink" Target="https://talan.bank.gov.ua/get-user-certificate/joH0PRUZ5Me9B4NMCYRK" TargetMode="External"/><Relationship Id="rId47" Type="http://schemas.openxmlformats.org/officeDocument/2006/relationships/hyperlink" Target="https://talan.bank.gov.ua/get-user-certificate/joH0P_k_auUcH9e1Iu4w" TargetMode="External"/><Relationship Id="rId89" Type="http://schemas.openxmlformats.org/officeDocument/2006/relationships/hyperlink" Target="https://talan.bank.gov.ua/get-user-certificate/joH0Poz8hqmCI17CQArX" TargetMode="External"/><Relationship Id="rId112" Type="http://schemas.openxmlformats.org/officeDocument/2006/relationships/hyperlink" Target="https://talan.bank.gov.ua/get-user-certificate/joH0PheftHbD3H8BxXLb" TargetMode="External"/><Relationship Id="rId154" Type="http://schemas.openxmlformats.org/officeDocument/2006/relationships/hyperlink" Target="https://talan.bank.gov.ua/get-user-certificate/joH0PAivtYZ-QlyU6d5N" TargetMode="External"/><Relationship Id="rId361" Type="http://schemas.openxmlformats.org/officeDocument/2006/relationships/hyperlink" Target="https://talan.bank.gov.ua/get-user-certificate/joH0PHFJ7XW5_NDg_cZG" TargetMode="External"/><Relationship Id="rId196" Type="http://schemas.openxmlformats.org/officeDocument/2006/relationships/hyperlink" Target="https://talan.bank.gov.ua/get-user-certificate/joH0PLyGEaeAAJOmbMQf" TargetMode="External"/><Relationship Id="rId16" Type="http://schemas.openxmlformats.org/officeDocument/2006/relationships/hyperlink" Target="https://talan.bank.gov.ua/get-user-certificate/joH0PvgBSsgrOouzWZIE" TargetMode="External"/><Relationship Id="rId221" Type="http://schemas.openxmlformats.org/officeDocument/2006/relationships/hyperlink" Target="https://talan.bank.gov.ua/get-user-certificate/joH0P3IrOqa5YU15uuLF" TargetMode="External"/><Relationship Id="rId263" Type="http://schemas.openxmlformats.org/officeDocument/2006/relationships/hyperlink" Target="https://talan.bank.gov.ua/get-user-certificate/joH0PIGyZW8c19BE2Wev" TargetMode="External"/><Relationship Id="rId319" Type="http://schemas.openxmlformats.org/officeDocument/2006/relationships/hyperlink" Target="https://talan.bank.gov.ua/get-user-certificate/joH0PvgigTZC-e-95EkH" TargetMode="External"/><Relationship Id="rId37" Type="http://schemas.openxmlformats.org/officeDocument/2006/relationships/hyperlink" Target="https://talan.bank.gov.ua/get-user-certificate/joH0PecG2a64gvnln4Cn" TargetMode="External"/><Relationship Id="rId58" Type="http://schemas.openxmlformats.org/officeDocument/2006/relationships/hyperlink" Target="https://talan.bank.gov.ua/get-user-certificate/joH0PsAfa2MyJHjziodU" TargetMode="External"/><Relationship Id="rId79" Type="http://schemas.openxmlformats.org/officeDocument/2006/relationships/hyperlink" Target="https://talan.bank.gov.ua/get-user-certificate/joH0P6OYIaI6HIJIR0y8" TargetMode="External"/><Relationship Id="rId102" Type="http://schemas.openxmlformats.org/officeDocument/2006/relationships/hyperlink" Target="https://talan.bank.gov.ua/get-user-certificate/joH0PWMb6XpfV3k0hchw" TargetMode="External"/><Relationship Id="rId123" Type="http://schemas.openxmlformats.org/officeDocument/2006/relationships/hyperlink" Target="https://talan.bank.gov.ua/get-user-certificate/joH0PWtAkO8n7chT0Vqu" TargetMode="External"/><Relationship Id="rId144" Type="http://schemas.openxmlformats.org/officeDocument/2006/relationships/hyperlink" Target="https://talan.bank.gov.ua/get-user-certificate/joH0PVe5R1lgsTvT07dH" TargetMode="External"/><Relationship Id="rId330" Type="http://schemas.openxmlformats.org/officeDocument/2006/relationships/hyperlink" Target="https://talan.bank.gov.ua/get-user-certificate/joH0POJbqtgAyhG-Ehcs" TargetMode="External"/><Relationship Id="rId90" Type="http://schemas.openxmlformats.org/officeDocument/2006/relationships/hyperlink" Target="https://talan.bank.gov.ua/get-user-certificate/joH0PI33tdB1EieRmkDN" TargetMode="External"/><Relationship Id="rId165" Type="http://schemas.openxmlformats.org/officeDocument/2006/relationships/hyperlink" Target="https://talan.bank.gov.ua/get-user-certificate/joH0PGyAusNs7TRyzBnA" TargetMode="External"/><Relationship Id="rId186" Type="http://schemas.openxmlformats.org/officeDocument/2006/relationships/hyperlink" Target="https://talan.bank.gov.ua/get-user-certificate/joH0PCUAV7pB2sCSCbXH" TargetMode="External"/><Relationship Id="rId351" Type="http://schemas.openxmlformats.org/officeDocument/2006/relationships/hyperlink" Target="https://talan.bank.gov.ua/get-user-certificate/joH0PD__3G9gSz4UfFXH" TargetMode="External"/><Relationship Id="rId372" Type="http://schemas.openxmlformats.org/officeDocument/2006/relationships/hyperlink" Target="https://talan.bank.gov.ua/get-user-certificate/joH0PPuqGbZuoLWLWbTW" TargetMode="External"/><Relationship Id="rId393" Type="http://schemas.openxmlformats.org/officeDocument/2006/relationships/hyperlink" Target="https://talan.bank.gov.ua/get-user-certificate/joH0PEOO3hNI1jGsTlhQ" TargetMode="External"/><Relationship Id="rId211" Type="http://schemas.openxmlformats.org/officeDocument/2006/relationships/hyperlink" Target="https://talan.bank.gov.ua/get-user-certificate/joH0PDtT3qPyrbCCZk2t" TargetMode="External"/><Relationship Id="rId232" Type="http://schemas.openxmlformats.org/officeDocument/2006/relationships/hyperlink" Target="https://talan.bank.gov.ua/get-user-certificate/joH0P3Ba9nzvx2kfTAzI" TargetMode="External"/><Relationship Id="rId253" Type="http://schemas.openxmlformats.org/officeDocument/2006/relationships/hyperlink" Target="https://talan.bank.gov.ua/get-user-certificate/joH0PDdOfHCIM3Nc85Wc" TargetMode="External"/><Relationship Id="rId274" Type="http://schemas.openxmlformats.org/officeDocument/2006/relationships/hyperlink" Target="https://talan.bank.gov.ua/get-user-certificate/joH0PiZv15SYGEvAl-JC" TargetMode="External"/><Relationship Id="rId295" Type="http://schemas.openxmlformats.org/officeDocument/2006/relationships/hyperlink" Target="https://talan.bank.gov.ua/get-user-certificate/joH0PJvYTkr94m1irV43" TargetMode="External"/><Relationship Id="rId309" Type="http://schemas.openxmlformats.org/officeDocument/2006/relationships/hyperlink" Target="https://talan.bank.gov.ua/get-user-certificate/joH0P9CYy5BiLhzGygYZ" TargetMode="External"/><Relationship Id="rId27" Type="http://schemas.openxmlformats.org/officeDocument/2006/relationships/hyperlink" Target="https://talan.bank.gov.ua/get-user-certificate/joH0PpEIU7qzkkcYA7wR" TargetMode="External"/><Relationship Id="rId48" Type="http://schemas.openxmlformats.org/officeDocument/2006/relationships/hyperlink" Target="https://talan.bank.gov.ua/get-user-certificate/joH0PMPFDXffXKKAAbXc" TargetMode="External"/><Relationship Id="rId69" Type="http://schemas.openxmlformats.org/officeDocument/2006/relationships/hyperlink" Target="https://talan.bank.gov.ua/get-user-certificate/joH0PkJ7M12yXPMS6n2T" TargetMode="External"/><Relationship Id="rId113" Type="http://schemas.openxmlformats.org/officeDocument/2006/relationships/hyperlink" Target="https://talan.bank.gov.ua/get-user-certificate/joH0PhinsD6FRgh6Nxfr" TargetMode="External"/><Relationship Id="rId134" Type="http://schemas.openxmlformats.org/officeDocument/2006/relationships/hyperlink" Target="https://talan.bank.gov.ua/get-user-certificate/joH0PqmAhofUE032IBNm" TargetMode="External"/><Relationship Id="rId320" Type="http://schemas.openxmlformats.org/officeDocument/2006/relationships/hyperlink" Target="https://talan.bank.gov.ua/get-user-certificate/joH0P1q_UUQCQn_P062y" TargetMode="External"/><Relationship Id="rId80" Type="http://schemas.openxmlformats.org/officeDocument/2006/relationships/hyperlink" Target="https://talan.bank.gov.ua/get-user-certificate/joH0PrBrP7i_O3nYOg2e" TargetMode="External"/><Relationship Id="rId155" Type="http://schemas.openxmlformats.org/officeDocument/2006/relationships/hyperlink" Target="https://talan.bank.gov.ua/get-user-certificate/joH0PzWIGL7fga6FN93O" TargetMode="External"/><Relationship Id="rId176" Type="http://schemas.openxmlformats.org/officeDocument/2006/relationships/hyperlink" Target="https://talan.bank.gov.ua/get-user-certificate/joH0PcWeTxa8AIvBVgjv" TargetMode="External"/><Relationship Id="rId197" Type="http://schemas.openxmlformats.org/officeDocument/2006/relationships/hyperlink" Target="https://talan.bank.gov.ua/get-user-certificate/joH0Pdd1rb4P6WISwIg2" TargetMode="External"/><Relationship Id="rId341" Type="http://schemas.openxmlformats.org/officeDocument/2006/relationships/hyperlink" Target="https://talan.bank.gov.ua/get-user-certificate/joH0P-c_7VF4O7pWnQSs" TargetMode="External"/><Relationship Id="rId362" Type="http://schemas.openxmlformats.org/officeDocument/2006/relationships/hyperlink" Target="https://talan.bank.gov.ua/get-user-certificate/joH0PDGZeU8CxCJrnk9V" TargetMode="External"/><Relationship Id="rId383" Type="http://schemas.openxmlformats.org/officeDocument/2006/relationships/hyperlink" Target="https://talan.bank.gov.ua/get-user-certificate/joH0P0hb2El1Xo07KsiO" TargetMode="External"/><Relationship Id="rId201" Type="http://schemas.openxmlformats.org/officeDocument/2006/relationships/hyperlink" Target="https://talan.bank.gov.ua/get-user-certificate/joH0PHNGyXuU4ntrT8e1" TargetMode="External"/><Relationship Id="rId222" Type="http://schemas.openxmlformats.org/officeDocument/2006/relationships/hyperlink" Target="https://talan.bank.gov.ua/get-user-certificate/joH0Pbu_qEF4Shq6nFUt" TargetMode="External"/><Relationship Id="rId243" Type="http://schemas.openxmlformats.org/officeDocument/2006/relationships/hyperlink" Target="https://talan.bank.gov.ua/get-user-certificate/joH0PN3UySIbffTof9XH" TargetMode="External"/><Relationship Id="rId264" Type="http://schemas.openxmlformats.org/officeDocument/2006/relationships/hyperlink" Target="https://talan.bank.gov.ua/get-user-certificate/joH0PDmw6lbTb-KyyCs9" TargetMode="External"/><Relationship Id="rId285" Type="http://schemas.openxmlformats.org/officeDocument/2006/relationships/hyperlink" Target="https://talan.bank.gov.ua/get-user-certificate/joH0PXpqVNiTgcGatW5K" TargetMode="External"/><Relationship Id="rId17" Type="http://schemas.openxmlformats.org/officeDocument/2006/relationships/hyperlink" Target="https://talan.bank.gov.ua/get-user-certificate/joH0PIe_r_-TTp_aE95g" TargetMode="External"/><Relationship Id="rId38" Type="http://schemas.openxmlformats.org/officeDocument/2006/relationships/hyperlink" Target="https://talan.bank.gov.ua/get-user-certificate/joH0PIwAGbHTWUP_nvDd" TargetMode="External"/><Relationship Id="rId59" Type="http://schemas.openxmlformats.org/officeDocument/2006/relationships/hyperlink" Target="https://talan.bank.gov.ua/get-user-certificate/joH0PQAf8shIir4DZ_0t" TargetMode="External"/><Relationship Id="rId103" Type="http://schemas.openxmlformats.org/officeDocument/2006/relationships/hyperlink" Target="https://talan.bank.gov.ua/get-user-certificate/joH0PUyoQxO5k398tz4V" TargetMode="External"/><Relationship Id="rId124" Type="http://schemas.openxmlformats.org/officeDocument/2006/relationships/hyperlink" Target="https://talan.bank.gov.ua/get-user-certificate/joH0PczQoHGoE9nz5tTj" TargetMode="External"/><Relationship Id="rId310" Type="http://schemas.openxmlformats.org/officeDocument/2006/relationships/hyperlink" Target="https://talan.bank.gov.ua/get-user-certificate/joH0PHwzM-htEzApluWa" TargetMode="External"/><Relationship Id="rId70" Type="http://schemas.openxmlformats.org/officeDocument/2006/relationships/hyperlink" Target="https://talan.bank.gov.ua/get-user-certificate/joH0PmIQY0bV5E5tBn3e" TargetMode="External"/><Relationship Id="rId91" Type="http://schemas.openxmlformats.org/officeDocument/2006/relationships/hyperlink" Target="https://talan.bank.gov.ua/get-user-certificate/joH0PGVrNRpIeotFabyX" TargetMode="External"/><Relationship Id="rId145" Type="http://schemas.openxmlformats.org/officeDocument/2006/relationships/hyperlink" Target="https://talan.bank.gov.ua/get-user-certificate/joH0PAtTV6bT5uGM-37d" TargetMode="External"/><Relationship Id="rId166" Type="http://schemas.openxmlformats.org/officeDocument/2006/relationships/hyperlink" Target="https://talan.bank.gov.ua/get-user-certificate/joH0PsxgY65xA4VOW0fK" TargetMode="External"/><Relationship Id="rId187" Type="http://schemas.openxmlformats.org/officeDocument/2006/relationships/hyperlink" Target="https://talan.bank.gov.ua/get-user-certificate/joH0P_NKbe2sbIJasQ_e" TargetMode="External"/><Relationship Id="rId331" Type="http://schemas.openxmlformats.org/officeDocument/2006/relationships/hyperlink" Target="https://talan.bank.gov.ua/get-user-certificate/joH0Pk9GB3tg9pG-1_BG" TargetMode="External"/><Relationship Id="rId352" Type="http://schemas.openxmlformats.org/officeDocument/2006/relationships/hyperlink" Target="https://talan.bank.gov.ua/get-user-certificate/joH0PQ39G4KCbGrKMPHH" TargetMode="External"/><Relationship Id="rId373" Type="http://schemas.openxmlformats.org/officeDocument/2006/relationships/hyperlink" Target="https://talan.bank.gov.ua/get-user-certificate/joH0PHrCxTh9Y7_oHprX" TargetMode="External"/><Relationship Id="rId394" Type="http://schemas.openxmlformats.org/officeDocument/2006/relationships/hyperlink" Target="https://talan.bank.gov.ua/get-user-certificate/joH0PCSfo34VL7HhqsI0" TargetMode="External"/><Relationship Id="rId1" Type="http://schemas.openxmlformats.org/officeDocument/2006/relationships/hyperlink" Target="https://talan.bank.gov.ua/get-user-certificate/joH0PQuPY42PgTJpwCVK" TargetMode="External"/><Relationship Id="rId212" Type="http://schemas.openxmlformats.org/officeDocument/2006/relationships/hyperlink" Target="https://talan.bank.gov.ua/get-user-certificate/joH0PMCeLBdKnuUSFMvU" TargetMode="External"/><Relationship Id="rId233" Type="http://schemas.openxmlformats.org/officeDocument/2006/relationships/hyperlink" Target="https://talan.bank.gov.ua/get-user-certificate/joH0PoeIQEtYYiox4H0E" TargetMode="External"/><Relationship Id="rId254" Type="http://schemas.openxmlformats.org/officeDocument/2006/relationships/hyperlink" Target="https://talan.bank.gov.ua/get-user-certificate/joH0P_MlG8bG4bRbm_ot" TargetMode="External"/><Relationship Id="rId28" Type="http://schemas.openxmlformats.org/officeDocument/2006/relationships/hyperlink" Target="https://talan.bank.gov.ua/get-user-certificate/joH0PXr4td3ybRlyJ6LV" TargetMode="External"/><Relationship Id="rId49" Type="http://schemas.openxmlformats.org/officeDocument/2006/relationships/hyperlink" Target="https://talan.bank.gov.ua/get-user-certificate/joH0P0NnN-b7t4QQoRk1" TargetMode="External"/><Relationship Id="rId114" Type="http://schemas.openxmlformats.org/officeDocument/2006/relationships/hyperlink" Target="https://talan.bank.gov.ua/get-user-certificate/joH0Piy2v4mMoh2NV09h" TargetMode="External"/><Relationship Id="rId275" Type="http://schemas.openxmlformats.org/officeDocument/2006/relationships/hyperlink" Target="https://talan.bank.gov.ua/get-user-certificate/joH0P0l_PEvLyoIB0sMd" TargetMode="External"/><Relationship Id="rId296" Type="http://schemas.openxmlformats.org/officeDocument/2006/relationships/hyperlink" Target="https://talan.bank.gov.ua/get-user-certificate/joH0PrzhBUpJ7jcNZ17b" TargetMode="External"/><Relationship Id="rId300" Type="http://schemas.openxmlformats.org/officeDocument/2006/relationships/hyperlink" Target="https://talan.bank.gov.ua/get-user-certificate/joH0P1WdMldF7-oX_9eN" TargetMode="External"/><Relationship Id="rId60" Type="http://schemas.openxmlformats.org/officeDocument/2006/relationships/hyperlink" Target="https://talan.bank.gov.ua/get-user-certificate/joH0PERBTtOsIUOx1bLu" TargetMode="External"/><Relationship Id="rId81" Type="http://schemas.openxmlformats.org/officeDocument/2006/relationships/hyperlink" Target="https://talan.bank.gov.ua/get-user-certificate/joH0Pzb7viqmeg8HAklc" TargetMode="External"/><Relationship Id="rId135" Type="http://schemas.openxmlformats.org/officeDocument/2006/relationships/hyperlink" Target="https://talan.bank.gov.ua/get-user-certificate/joH0PZ4J2xMRFb0d-2bF" TargetMode="External"/><Relationship Id="rId156" Type="http://schemas.openxmlformats.org/officeDocument/2006/relationships/hyperlink" Target="https://talan.bank.gov.ua/get-user-certificate/joH0Pw_7zD_OjpyskPvi" TargetMode="External"/><Relationship Id="rId177" Type="http://schemas.openxmlformats.org/officeDocument/2006/relationships/hyperlink" Target="https://talan.bank.gov.ua/get-user-certificate/joH0P8oXmdtTimDEWLM-" TargetMode="External"/><Relationship Id="rId198" Type="http://schemas.openxmlformats.org/officeDocument/2006/relationships/hyperlink" Target="https://talan.bank.gov.ua/get-user-certificate/joH0P5vZKD246OXMqgE4" TargetMode="External"/><Relationship Id="rId321" Type="http://schemas.openxmlformats.org/officeDocument/2006/relationships/hyperlink" Target="https://talan.bank.gov.ua/get-user-certificate/joH0PciYu7y4FCwA7SUA" TargetMode="External"/><Relationship Id="rId342" Type="http://schemas.openxmlformats.org/officeDocument/2006/relationships/hyperlink" Target="https://talan.bank.gov.ua/get-user-certificate/joH0Pqu9ih7pTQ8-hs6x" TargetMode="External"/><Relationship Id="rId363" Type="http://schemas.openxmlformats.org/officeDocument/2006/relationships/hyperlink" Target="https://talan.bank.gov.ua/get-user-certificate/joH0PuSFAZSeUKRHTh5H" TargetMode="External"/><Relationship Id="rId384" Type="http://schemas.openxmlformats.org/officeDocument/2006/relationships/hyperlink" Target="https://talan.bank.gov.ua/get-user-certificate/joH0PILMIMTRoX9BvQji" TargetMode="External"/><Relationship Id="rId202" Type="http://schemas.openxmlformats.org/officeDocument/2006/relationships/hyperlink" Target="https://talan.bank.gov.ua/get-user-certificate/joH0PhgKGEUAz81Gd9KJ" TargetMode="External"/><Relationship Id="rId223" Type="http://schemas.openxmlformats.org/officeDocument/2006/relationships/hyperlink" Target="https://talan.bank.gov.ua/get-user-certificate/joH0P1OBXiblNG0jRSa_" TargetMode="External"/><Relationship Id="rId244" Type="http://schemas.openxmlformats.org/officeDocument/2006/relationships/hyperlink" Target="https://talan.bank.gov.ua/get-user-certificate/joH0PJjubeeLChtUNCjJ" TargetMode="External"/><Relationship Id="rId18" Type="http://schemas.openxmlformats.org/officeDocument/2006/relationships/hyperlink" Target="https://talan.bank.gov.ua/get-user-certificate/joH0PS3M22fMQ-KbdtKA" TargetMode="External"/><Relationship Id="rId39" Type="http://schemas.openxmlformats.org/officeDocument/2006/relationships/hyperlink" Target="https://talan.bank.gov.ua/get-user-certificate/joH0PwYKGMiU4vrFoH5M" TargetMode="External"/><Relationship Id="rId265" Type="http://schemas.openxmlformats.org/officeDocument/2006/relationships/hyperlink" Target="https://talan.bank.gov.ua/get-user-certificate/joH0PuPu2xJdxKJEBbQJ" TargetMode="External"/><Relationship Id="rId286" Type="http://schemas.openxmlformats.org/officeDocument/2006/relationships/hyperlink" Target="https://talan.bank.gov.ua/get-user-certificate/joH0PNPwYgcd1xUVakDI" TargetMode="External"/><Relationship Id="rId50" Type="http://schemas.openxmlformats.org/officeDocument/2006/relationships/hyperlink" Target="https://talan.bank.gov.ua/get-user-certificate/joH0PGj9UIsc17YufR9J" TargetMode="External"/><Relationship Id="rId104" Type="http://schemas.openxmlformats.org/officeDocument/2006/relationships/hyperlink" Target="https://talan.bank.gov.ua/get-user-certificate/joH0PV3d0aR5PPhlJHTp" TargetMode="External"/><Relationship Id="rId125" Type="http://schemas.openxmlformats.org/officeDocument/2006/relationships/hyperlink" Target="https://talan.bank.gov.ua/get-user-certificate/joH0Pdd1lo8p8Rr_gS7r" TargetMode="External"/><Relationship Id="rId146" Type="http://schemas.openxmlformats.org/officeDocument/2006/relationships/hyperlink" Target="https://talan.bank.gov.ua/get-user-certificate/joH0POupgJA0ACNblE_q" TargetMode="External"/><Relationship Id="rId167" Type="http://schemas.openxmlformats.org/officeDocument/2006/relationships/hyperlink" Target="https://talan.bank.gov.ua/get-user-certificate/joH0PY_sKxC5lihV7jYg" TargetMode="External"/><Relationship Id="rId188" Type="http://schemas.openxmlformats.org/officeDocument/2006/relationships/hyperlink" Target="https://talan.bank.gov.ua/get-user-certificate/joH0PF7PNshlrKt2Bomo" TargetMode="External"/><Relationship Id="rId311" Type="http://schemas.openxmlformats.org/officeDocument/2006/relationships/hyperlink" Target="https://talan.bank.gov.ua/get-user-certificate/joH0PbFHXlAkpb8aLWLE" TargetMode="External"/><Relationship Id="rId332" Type="http://schemas.openxmlformats.org/officeDocument/2006/relationships/hyperlink" Target="https://talan.bank.gov.ua/get-user-certificate/joH0P06YXa9t3LTQu1tB" TargetMode="External"/><Relationship Id="rId353" Type="http://schemas.openxmlformats.org/officeDocument/2006/relationships/hyperlink" Target="https://talan.bank.gov.ua/get-user-certificate/joH0P9w1Cmz9R2zK3qXU" TargetMode="External"/><Relationship Id="rId374" Type="http://schemas.openxmlformats.org/officeDocument/2006/relationships/hyperlink" Target="https://talan.bank.gov.ua/get-user-certificate/joH0PkgEwefw6X0J4gcx" TargetMode="External"/><Relationship Id="rId395" Type="http://schemas.openxmlformats.org/officeDocument/2006/relationships/hyperlink" Target="https://talan.bank.gov.ua/get-user-certificate/joH0P_x8As3S_N5IEaRL" TargetMode="External"/><Relationship Id="rId71" Type="http://schemas.openxmlformats.org/officeDocument/2006/relationships/hyperlink" Target="https://talan.bank.gov.ua/get-user-certificate/joH0P_Ze38I9FzSziHXL" TargetMode="External"/><Relationship Id="rId92" Type="http://schemas.openxmlformats.org/officeDocument/2006/relationships/hyperlink" Target="https://talan.bank.gov.ua/get-user-certificate/joH0PJNh42e7YcTy9C5k" TargetMode="External"/><Relationship Id="rId213" Type="http://schemas.openxmlformats.org/officeDocument/2006/relationships/hyperlink" Target="https://talan.bank.gov.ua/get-user-certificate/joH0Pv3D9Gw7_nSkxd6f" TargetMode="External"/><Relationship Id="rId234" Type="http://schemas.openxmlformats.org/officeDocument/2006/relationships/hyperlink" Target="https://talan.bank.gov.ua/get-user-certificate/joH0PF_ompLwdePDYasm" TargetMode="External"/><Relationship Id="rId2" Type="http://schemas.openxmlformats.org/officeDocument/2006/relationships/hyperlink" Target="https://talan.bank.gov.ua/get-user-certificate/joH0P1QoZH5AqPsjiCP6" TargetMode="External"/><Relationship Id="rId29" Type="http://schemas.openxmlformats.org/officeDocument/2006/relationships/hyperlink" Target="https://talan.bank.gov.ua/get-user-certificate/joH0P3-ZmNJJXX7Ce9UT" TargetMode="External"/><Relationship Id="rId255" Type="http://schemas.openxmlformats.org/officeDocument/2006/relationships/hyperlink" Target="https://talan.bank.gov.ua/get-user-certificate/joH0Pe9z6ZgGomWX-X1_" TargetMode="External"/><Relationship Id="rId276" Type="http://schemas.openxmlformats.org/officeDocument/2006/relationships/hyperlink" Target="https://talan.bank.gov.ua/get-user-certificate/joH0PX5XI5a9ST3jDPES" TargetMode="External"/><Relationship Id="rId297" Type="http://schemas.openxmlformats.org/officeDocument/2006/relationships/hyperlink" Target="https://talan.bank.gov.ua/get-user-certificate/joH0PGWYZVsTlEbDK5bL" TargetMode="External"/><Relationship Id="rId40" Type="http://schemas.openxmlformats.org/officeDocument/2006/relationships/hyperlink" Target="https://talan.bank.gov.ua/get-user-certificate/joH0PoVyRvFwrdDQTAga" TargetMode="External"/><Relationship Id="rId115" Type="http://schemas.openxmlformats.org/officeDocument/2006/relationships/hyperlink" Target="https://talan.bank.gov.ua/get-user-certificate/joH0P8X-pzrxFJOxWmOZ" TargetMode="External"/><Relationship Id="rId136" Type="http://schemas.openxmlformats.org/officeDocument/2006/relationships/hyperlink" Target="https://talan.bank.gov.ua/get-user-certificate/joH0P4KswV7j5yP-EZb6" TargetMode="External"/><Relationship Id="rId157" Type="http://schemas.openxmlformats.org/officeDocument/2006/relationships/hyperlink" Target="https://talan.bank.gov.ua/get-user-certificate/joH0PiKz8VPgdtmn_Mfk" TargetMode="External"/><Relationship Id="rId178" Type="http://schemas.openxmlformats.org/officeDocument/2006/relationships/hyperlink" Target="https://talan.bank.gov.ua/get-user-certificate/joH0Pyi4lAuVV6np7Ls9" TargetMode="External"/><Relationship Id="rId301" Type="http://schemas.openxmlformats.org/officeDocument/2006/relationships/hyperlink" Target="https://talan.bank.gov.ua/get-user-certificate/joH0PoN4iGl1_k6K1vYR" TargetMode="External"/><Relationship Id="rId322" Type="http://schemas.openxmlformats.org/officeDocument/2006/relationships/hyperlink" Target="https://talan.bank.gov.ua/get-user-certificate/joH0PS859c5v87qQlIo7" TargetMode="External"/><Relationship Id="rId343" Type="http://schemas.openxmlformats.org/officeDocument/2006/relationships/hyperlink" Target="https://talan.bank.gov.ua/get-user-certificate/joH0P7Voh69dmu1LnHRU" TargetMode="External"/><Relationship Id="rId364" Type="http://schemas.openxmlformats.org/officeDocument/2006/relationships/hyperlink" Target="https://talan.bank.gov.ua/get-user-certificate/joH0PNZVVMp5hamfg4YF" TargetMode="External"/><Relationship Id="rId61" Type="http://schemas.openxmlformats.org/officeDocument/2006/relationships/hyperlink" Target="https://talan.bank.gov.ua/get-user-certificate/joH0PE8af1jg9GtEmcru" TargetMode="External"/><Relationship Id="rId82" Type="http://schemas.openxmlformats.org/officeDocument/2006/relationships/hyperlink" Target="https://talan.bank.gov.ua/get-user-certificate/joH0PpJ-TXhuhu5FMbQL" TargetMode="External"/><Relationship Id="rId199" Type="http://schemas.openxmlformats.org/officeDocument/2006/relationships/hyperlink" Target="https://talan.bank.gov.ua/get-user-certificate/joH0PnmC4ttYbhjtu2pg" TargetMode="External"/><Relationship Id="rId203" Type="http://schemas.openxmlformats.org/officeDocument/2006/relationships/hyperlink" Target="https://talan.bank.gov.ua/get-user-certificate/joH0PLPmJ0IuIXP7RBIN" TargetMode="External"/><Relationship Id="rId385" Type="http://schemas.openxmlformats.org/officeDocument/2006/relationships/hyperlink" Target="https://talan.bank.gov.ua/get-user-certificate/joH0PdZNnTFc_LNBxvnX" TargetMode="External"/><Relationship Id="rId19" Type="http://schemas.openxmlformats.org/officeDocument/2006/relationships/hyperlink" Target="https://talan.bank.gov.ua/get-user-certificate/joH0PEsZ6mEPH9Yc9Q6O" TargetMode="External"/><Relationship Id="rId224" Type="http://schemas.openxmlformats.org/officeDocument/2006/relationships/hyperlink" Target="https://talan.bank.gov.ua/get-user-certificate/joH0PmdwMYsGoM9_z1uB" TargetMode="External"/><Relationship Id="rId245" Type="http://schemas.openxmlformats.org/officeDocument/2006/relationships/hyperlink" Target="https://talan.bank.gov.ua/get-user-certificate/joH0PZfcbcmiTwMeydjh" TargetMode="External"/><Relationship Id="rId266" Type="http://schemas.openxmlformats.org/officeDocument/2006/relationships/hyperlink" Target="https://talan.bank.gov.ua/get-user-certificate/joH0P9khB7dtrrkuQSeU" TargetMode="External"/><Relationship Id="rId287" Type="http://schemas.openxmlformats.org/officeDocument/2006/relationships/hyperlink" Target="https://talan.bank.gov.ua/get-user-certificate/joH0P_S_vb2KAKL3VRLC" TargetMode="External"/><Relationship Id="rId30" Type="http://schemas.openxmlformats.org/officeDocument/2006/relationships/hyperlink" Target="https://talan.bank.gov.ua/get-user-certificate/joH0PWGzQyplq0SwcMvm" TargetMode="External"/><Relationship Id="rId105" Type="http://schemas.openxmlformats.org/officeDocument/2006/relationships/hyperlink" Target="https://talan.bank.gov.ua/get-user-certificate/joH0Pk6l4fBxFS4xYQHX" TargetMode="External"/><Relationship Id="rId126" Type="http://schemas.openxmlformats.org/officeDocument/2006/relationships/hyperlink" Target="https://talan.bank.gov.ua/get-user-certificate/joH0PUwDDQmjpn3B9Me8" TargetMode="External"/><Relationship Id="rId147" Type="http://schemas.openxmlformats.org/officeDocument/2006/relationships/hyperlink" Target="https://talan.bank.gov.ua/get-user-certificate/joH0PcydcQ6GsPYBKse-" TargetMode="External"/><Relationship Id="rId168" Type="http://schemas.openxmlformats.org/officeDocument/2006/relationships/hyperlink" Target="https://talan.bank.gov.ua/get-user-certificate/joH0PNst7CQvc80QqtWy" TargetMode="External"/><Relationship Id="rId312" Type="http://schemas.openxmlformats.org/officeDocument/2006/relationships/hyperlink" Target="https://talan.bank.gov.ua/get-user-certificate/joH0P0QmY4MGL9u6wx-D" TargetMode="External"/><Relationship Id="rId333" Type="http://schemas.openxmlformats.org/officeDocument/2006/relationships/hyperlink" Target="https://talan.bank.gov.ua/get-user-certificate/joH0P5TqLZ4XYFHbdd5Z" TargetMode="External"/><Relationship Id="rId354" Type="http://schemas.openxmlformats.org/officeDocument/2006/relationships/hyperlink" Target="https://talan.bank.gov.ua/get-user-certificate/joH0PzZtDylPkqjXwz1e" TargetMode="External"/><Relationship Id="rId51" Type="http://schemas.openxmlformats.org/officeDocument/2006/relationships/hyperlink" Target="https://talan.bank.gov.ua/get-user-certificate/joH0PwlykoN5i4OLFL1v" TargetMode="External"/><Relationship Id="rId72" Type="http://schemas.openxmlformats.org/officeDocument/2006/relationships/hyperlink" Target="https://talan.bank.gov.ua/get-user-certificate/joH0Pu87k8kYOVojqk4J" TargetMode="External"/><Relationship Id="rId93" Type="http://schemas.openxmlformats.org/officeDocument/2006/relationships/hyperlink" Target="https://talan.bank.gov.ua/get-user-certificate/joH0PLXGJcdyROemL534" TargetMode="External"/><Relationship Id="rId189" Type="http://schemas.openxmlformats.org/officeDocument/2006/relationships/hyperlink" Target="https://talan.bank.gov.ua/get-user-certificate/joH0Pdf-EBF1XrXdK2jJ" TargetMode="External"/><Relationship Id="rId375" Type="http://schemas.openxmlformats.org/officeDocument/2006/relationships/hyperlink" Target="https://talan.bank.gov.ua/get-user-certificate/joH0P1nTBwTwEelOC_rb" TargetMode="External"/><Relationship Id="rId396" Type="http://schemas.openxmlformats.org/officeDocument/2006/relationships/hyperlink" Target="https://talan.bank.gov.ua/get-user-certificate/joH0PiV4RStkdQmhdjZf" TargetMode="External"/><Relationship Id="rId3" Type="http://schemas.openxmlformats.org/officeDocument/2006/relationships/hyperlink" Target="https://talan.bank.gov.ua/get-user-certificate/joH0PcukLQoU6dL3JnJ4" TargetMode="External"/><Relationship Id="rId214" Type="http://schemas.openxmlformats.org/officeDocument/2006/relationships/hyperlink" Target="https://talan.bank.gov.ua/get-user-certificate/joH0P3xb_IHzhKI2lu79" TargetMode="External"/><Relationship Id="rId235" Type="http://schemas.openxmlformats.org/officeDocument/2006/relationships/hyperlink" Target="https://talan.bank.gov.ua/get-user-certificate/joH0Pq-1XHiNFxqDpQ6F" TargetMode="External"/><Relationship Id="rId256" Type="http://schemas.openxmlformats.org/officeDocument/2006/relationships/hyperlink" Target="https://talan.bank.gov.ua/get-user-certificate/joH0PWEy1P_Hbq47Ww4N" TargetMode="External"/><Relationship Id="rId277" Type="http://schemas.openxmlformats.org/officeDocument/2006/relationships/hyperlink" Target="https://talan.bank.gov.ua/get-user-certificate/joH0P6bTlewiQdMRUQfw" TargetMode="External"/><Relationship Id="rId298" Type="http://schemas.openxmlformats.org/officeDocument/2006/relationships/hyperlink" Target="https://talan.bank.gov.ua/get-user-certificate/joH0Pl94VpLMUswyQ-gP" TargetMode="External"/><Relationship Id="rId116" Type="http://schemas.openxmlformats.org/officeDocument/2006/relationships/hyperlink" Target="https://talan.bank.gov.ua/get-user-certificate/joH0P8Hhqrw7LNQmC9Co" TargetMode="External"/><Relationship Id="rId137" Type="http://schemas.openxmlformats.org/officeDocument/2006/relationships/hyperlink" Target="https://talan.bank.gov.ua/get-user-certificate/joH0PTHPkmdw-ZCE3zW1" TargetMode="External"/><Relationship Id="rId158" Type="http://schemas.openxmlformats.org/officeDocument/2006/relationships/hyperlink" Target="https://talan.bank.gov.ua/get-user-certificate/joH0P-1nBFVEKj03YDXf" TargetMode="External"/><Relationship Id="rId302" Type="http://schemas.openxmlformats.org/officeDocument/2006/relationships/hyperlink" Target="https://talan.bank.gov.ua/get-user-certificate/joH0PsplZ5GSFP0vCiHb" TargetMode="External"/><Relationship Id="rId323" Type="http://schemas.openxmlformats.org/officeDocument/2006/relationships/hyperlink" Target="https://talan.bank.gov.ua/get-user-certificate/joH0P5VDNvLZtJQx6j6Z" TargetMode="External"/><Relationship Id="rId344" Type="http://schemas.openxmlformats.org/officeDocument/2006/relationships/hyperlink" Target="https://talan.bank.gov.ua/get-user-certificate/joH0PnAQDdnW25ibmgXe" TargetMode="External"/><Relationship Id="rId20" Type="http://schemas.openxmlformats.org/officeDocument/2006/relationships/hyperlink" Target="https://talan.bank.gov.ua/get-user-certificate/joH0Pd6zLUS-Mf4C01BK" TargetMode="External"/><Relationship Id="rId41" Type="http://schemas.openxmlformats.org/officeDocument/2006/relationships/hyperlink" Target="https://talan.bank.gov.ua/get-user-certificate/joH0PdBbycqR7yCHubve" TargetMode="External"/><Relationship Id="rId62" Type="http://schemas.openxmlformats.org/officeDocument/2006/relationships/hyperlink" Target="https://talan.bank.gov.ua/get-user-certificate/joH0Pp7aaOhN3KokVReg" TargetMode="External"/><Relationship Id="rId83" Type="http://schemas.openxmlformats.org/officeDocument/2006/relationships/hyperlink" Target="https://talan.bank.gov.ua/get-user-certificate/joH0PuUI8KXR-Sw6vdcB" TargetMode="External"/><Relationship Id="rId179" Type="http://schemas.openxmlformats.org/officeDocument/2006/relationships/hyperlink" Target="https://talan.bank.gov.ua/get-user-certificate/joH0PWV94GYJtql61dXT" TargetMode="External"/><Relationship Id="rId365" Type="http://schemas.openxmlformats.org/officeDocument/2006/relationships/hyperlink" Target="https://talan.bank.gov.ua/get-user-certificate/joH0P75EbgfI-oiKPbG2" TargetMode="External"/><Relationship Id="rId386" Type="http://schemas.openxmlformats.org/officeDocument/2006/relationships/hyperlink" Target="https://talan.bank.gov.ua/get-user-certificate/joH0PUaMtUSQHgGA9Knl" TargetMode="External"/><Relationship Id="rId190" Type="http://schemas.openxmlformats.org/officeDocument/2006/relationships/hyperlink" Target="https://talan.bank.gov.ua/get-user-certificate/joH0PQn3Qn0OopCeReTa" TargetMode="External"/><Relationship Id="rId204" Type="http://schemas.openxmlformats.org/officeDocument/2006/relationships/hyperlink" Target="https://talan.bank.gov.ua/get-user-certificate/joH0PrcVadAAO3uIvdti" TargetMode="External"/><Relationship Id="rId225" Type="http://schemas.openxmlformats.org/officeDocument/2006/relationships/hyperlink" Target="https://talan.bank.gov.ua/get-user-certificate/joH0Pq98GNMKrnmjcMJ0" TargetMode="External"/><Relationship Id="rId246" Type="http://schemas.openxmlformats.org/officeDocument/2006/relationships/hyperlink" Target="https://talan.bank.gov.ua/get-user-certificate/joH0Pq8yvolmJEWXzvsn" TargetMode="External"/><Relationship Id="rId267" Type="http://schemas.openxmlformats.org/officeDocument/2006/relationships/hyperlink" Target="https://talan.bank.gov.ua/get-user-certificate/joH0PPjxmCTs2pNVWt4d" TargetMode="External"/><Relationship Id="rId288" Type="http://schemas.openxmlformats.org/officeDocument/2006/relationships/hyperlink" Target="https://talan.bank.gov.ua/get-user-certificate/joH0PYwC-GMRduypX1KQ" TargetMode="External"/><Relationship Id="rId106" Type="http://schemas.openxmlformats.org/officeDocument/2006/relationships/hyperlink" Target="https://talan.bank.gov.ua/get-user-certificate/joH0PeVJ0wpA-dv14WoX" TargetMode="External"/><Relationship Id="rId127" Type="http://schemas.openxmlformats.org/officeDocument/2006/relationships/hyperlink" Target="https://talan.bank.gov.ua/get-user-certificate/joH0PIOh-WW3ucl26j3n" TargetMode="External"/><Relationship Id="rId313" Type="http://schemas.openxmlformats.org/officeDocument/2006/relationships/hyperlink" Target="https://talan.bank.gov.ua/get-user-certificate/joH0PNMJFQBPrT8Y4EVa" TargetMode="External"/><Relationship Id="rId10" Type="http://schemas.openxmlformats.org/officeDocument/2006/relationships/hyperlink" Target="https://talan.bank.gov.ua/get-user-certificate/joH0PH3BH0NzMaKxUHfX" TargetMode="External"/><Relationship Id="rId31" Type="http://schemas.openxmlformats.org/officeDocument/2006/relationships/hyperlink" Target="https://talan.bank.gov.ua/get-user-certificate/joH0Psv2co-LK7PZqarg" TargetMode="External"/><Relationship Id="rId52" Type="http://schemas.openxmlformats.org/officeDocument/2006/relationships/hyperlink" Target="https://talan.bank.gov.ua/get-user-certificate/joH0P-onjOJiDLTzPjbx" TargetMode="External"/><Relationship Id="rId73" Type="http://schemas.openxmlformats.org/officeDocument/2006/relationships/hyperlink" Target="https://talan.bank.gov.ua/get-user-certificate/joH0PORXAvnO06u3FjCe" TargetMode="External"/><Relationship Id="rId94" Type="http://schemas.openxmlformats.org/officeDocument/2006/relationships/hyperlink" Target="https://talan.bank.gov.ua/get-user-certificate/joH0Pr9IrIr-EE0xD0Ov" TargetMode="External"/><Relationship Id="rId148" Type="http://schemas.openxmlformats.org/officeDocument/2006/relationships/hyperlink" Target="https://talan.bank.gov.ua/get-user-certificate/joH0P63ny9d6barnRxCf" TargetMode="External"/><Relationship Id="rId169" Type="http://schemas.openxmlformats.org/officeDocument/2006/relationships/hyperlink" Target="https://talan.bank.gov.ua/get-user-certificate/joH0PeF5XnR0HMUSJwig" TargetMode="External"/><Relationship Id="rId334" Type="http://schemas.openxmlformats.org/officeDocument/2006/relationships/hyperlink" Target="https://talan.bank.gov.ua/get-user-certificate/joH0PbJVOBIFwh280bbE" TargetMode="External"/><Relationship Id="rId355" Type="http://schemas.openxmlformats.org/officeDocument/2006/relationships/hyperlink" Target="https://talan.bank.gov.ua/get-user-certificate/joH0PjvGrLAPMh6Tb52a" TargetMode="External"/><Relationship Id="rId376" Type="http://schemas.openxmlformats.org/officeDocument/2006/relationships/hyperlink" Target="https://talan.bank.gov.ua/get-user-certificate/joH0PR_zTB6Y7j2qWsBu" TargetMode="External"/><Relationship Id="rId397" Type="http://schemas.openxmlformats.org/officeDocument/2006/relationships/hyperlink" Target="https://talan.bank.gov.ua/get-user-certificate/joH0Pv2Qq2M9HqkgMGFx" TargetMode="External"/><Relationship Id="rId4" Type="http://schemas.openxmlformats.org/officeDocument/2006/relationships/hyperlink" Target="https://talan.bank.gov.ua/get-user-certificate/joH0PDsdBkzabdlCUObp" TargetMode="External"/><Relationship Id="rId180" Type="http://schemas.openxmlformats.org/officeDocument/2006/relationships/hyperlink" Target="https://talan.bank.gov.ua/get-user-certificate/joH0PiJK_3wQtK8yBjdL" TargetMode="External"/><Relationship Id="rId215" Type="http://schemas.openxmlformats.org/officeDocument/2006/relationships/hyperlink" Target="https://talan.bank.gov.ua/get-user-certificate/joH0Pi7o-JGVyvQwtyUg" TargetMode="External"/><Relationship Id="rId236" Type="http://schemas.openxmlformats.org/officeDocument/2006/relationships/hyperlink" Target="https://talan.bank.gov.ua/get-user-certificate/joH0P1k9B5J4cQpRuy7P" TargetMode="External"/><Relationship Id="rId257" Type="http://schemas.openxmlformats.org/officeDocument/2006/relationships/hyperlink" Target="https://talan.bank.gov.ua/get-user-certificate/joH0PYJbuPCen3zPkL3V" TargetMode="External"/><Relationship Id="rId278" Type="http://schemas.openxmlformats.org/officeDocument/2006/relationships/hyperlink" Target="https://talan.bank.gov.ua/get-user-certificate/joH0PkDglBfFTjjvYEG4" TargetMode="External"/><Relationship Id="rId303" Type="http://schemas.openxmlformats.org/officeDocument/2006/relationships/hyperlink" Target="https://talan.bank.gov.ua/get-user-certificate/joH0PhCLtsP9LBSkDNjy" TargetMode="External"/><Relationship Id="rId42" Type="http://schemas.openxmlformats.org/officeDocument/2006/relationships/hyperlink" Target="https://talan.bank.gov.ua/get-user-certificate/joH0Pa0udHk20J4udSQ7" TargetMode="External"/><Relationship Id="rId84" Type="http://schemas.openxmlformats.org/officeDocument/2006/relationships/hyperlink" Target="https://talan.bank.gov.ua/get-user-certificate/joH0PKZ3TnjLGLaBWOY1" TargetMode="External"/><Relationship Id="rId138" Type="http://schemas.openxmlformats.org/officeDocument/2006/relationships/hyperlink" Target="https://talan.bank.gov.ua/get-user-certificate/joH0PepktoGPTjKbfVhS" TargetMode="External"/><Relationship Id="rId345" Type="http://schemas.openxmlformats.org/officeDocument/2006/relationships/hyperlink" Target="https://talan.bank.gov.ua/get-user-certificate/joH0Pna2H9fL9wtBfJHp" TargetMode="External"/><Relationship Id="rId387" Type="http://schemas.openxmlformats.org/officeDocument/2006/relationships/hyperlink" Target="https://talan.bank.gov.ua/get-user-certificate/joH0P6yfhss4wYnOVEfA" TargetMode="External"/><Relationship Id="rId191" Type="http://schemas.openxmlformats.org/officeDocument/2006/relationships/hyperlink" Target="https://talan.bank.gov.ua/get-user-certificate/joH0P97xZMQ6FO4xtKuD" TargetMode="External"/><Relationship Id="rId205" Type="http://schemas.openxmlformats.org/officeDocument/2006/relationships/hyperlink" Target="https://talan.bank.gov.ua/get-user-certificate/joH0PO3rthbWY6V-aYsg" TargetMode="External"/><Relationship Id="rId247" Type="http://schemas.openxmlformats.org/officeDocument/2006/relationships/hyperlink" Target="https://talan.bank.gov.ua/get-user-certificate/joH0PJVcpg2LXhx3abjS" TargetMode="External"/><Relationship Id="rId107" Type="http://schemas.openxmlformats.org/officeDocument/2006/relationships/hyperlink" Target="https://talan.bank.gov.ua/get-user-certificate/joH0PYgT2B0ansJ3VUUh" TargetMode="External"/><Relationship Id="rId289" Type="http://schemas.openxmlformats.org/officeDocument/2006/relationships/hyperlink" Target="https://talan.bank.gov.ua/get-user-certificate/joH0PoXFB38Yb0Ohusp_" TargetMode="External"/><Relationship Id="rId11" Type="http://schemas.openxmlformats.org/officeDocument/2006/relationships/hyperlink" Target="https://talan.bank.gov.ua/get-user-certificate/joH0PqFPUDzn-jPFcuct" TargetMode="External"/><Relationship Id="rId53" Type="http://schemas.openxmlformats.org/officeDocument/2006/relationships/hyperlink" Target="https://talan.bank.gov.ua/get-user-certificate/joH0PTME6pNqPkyN-7X5" TargetMode="External"/><Relationship Id="rId149" Type="http://schemas.openxmlformats.org/officeDocument/2006/relationships/hyperlink" Target="https://talan.bank.gov.ua/get-user-certificate/joH0P2MI7dZ1jd09N3NR" TargetMode="External"/><Relationship Id="rId314" Type="http://schemas.openxmlformats.org/officeDocument/2006/relationships/hyperlink" Target="https://talan.bank.gov.ua/get-user-certificate/joH0PudbyAHcTxcQ8IMR" TargetMode="External"/><Relationship Id="rId356" Type="http://schemas.openxmlformats.org/officeDocument/2006/relationships/hyperlink" Target="https://talan.bank.gov.ua/get-user-certificate/joH0PotXdmVSF31dvUqS" TargetMode="External"/><Relationship Id="rId398" Type="http://schemas.openxmlformats.org/officeDocument/2006/relationships/printerSettings" Target="../printerSettings/printerSettings1.bin"/><Relationship Id="rId95" Type="http://schemas.openxmlformats.org/officeDocument/2006/relationships/hyperlink" Target="https://talan.bank.gov.ua/get-user-certificate/joH0PTtCrCfEIyLqIgQZ" TargetMode="External"/><Relationship Id="rId160" Type="http://schemas.openxmlformats.org/officeDocument/2006/relationships/hyperlink" Target="https://talan.bank.gov.ua/get-user-certificate/joH0POYGduadb38uFmWG" TargetMode="External"/><Relationship Id="rId216" Type="http://schemas.openxmlformats.org/officeDocument/2006/relationships/hyperlink" Target="https://talan.bank.gov.ua/get-user-certificate/joH0PH6I-dzXAz-dOPJt" TargetMode="External"/><Relationship Id="rId258" Type="http://schemas.openxmlformats.org/officeDocument/2006/relationships/hyperlink" Target="https://talan.bank.gov.ua/get-user-certificate/joH0PXLdRS7Zdhr_hivG" TargetMode="External"/><Relationship Id="rId22" Type="http://schemas.openxmlformats.org/officeDocument/2006/relationships/hyperlink" Target="https://talan.bank.gov.ua/get-user-certificate/joH0Pekj75htNqsLDh0g" TargetMode="External"/><Relationship Id="rId64" Type="http://schemas.openxmlformats.org/officeDocument/2006/relationships/hyperlink" Target="https://talan.bank.gov.ua/get-user-certificate/joH0PRWw77CB9_g3QE3F" TargetMode="External"/><Relationship Id="rId118" Type="http://schemas.openxmlformats.org/officeDocument/2006/relationships/hyperlink" Target="https://talan.bank.gov.ua/get-user-certificate/joH0P6SM6vcK-mleOCPN" TargetMode="External"/><Relationship Id="rId325" Type="http://schemas.openxmlformats.org/officeDocument/2006/relationships/hyperlink" Target="https://talan.bank.gov.ua/get-user-certificate/joH0P8vYO-faEEEkXjoB" TargetMode="External"/><Relationship Id="rId367" Type="http://schemas.openxmlformats.org/officeDocument/2006/relationships/hyperlink" Target="https://talan.bank.gov.ua/get-user-certificate/joH0PLUCC6PLPE3HtFC_" TargetMode="External"/><Relationship Id="rId171" Type="http://schemas.openxmlformats.org/officeDocument/2006/relationships/hyperlink" Target="https://talan.bank.gov.ua/get-user-certificate/joH0PfjVR0qSc33dUM9Y" TargetMode="External"/><Relationship Id="rId227" Type="http://schemas.openxmlformats.org/officeDocument/2006/relationships/hyperlink" Target="https://talan.bank.gov.ua/get-user-certificate/joH0PtlRp5w7NRPbASwq" TargetMode="External"/><Relationship Id="rId269" Type="http://schemas.openxmlformats.org/officeDocument/2006/relationships/hyperlink" Target="https://talan.bank.gov.ua/get-user-certificate/joH0PTJWPaS2MRl0Y3Jz" TargetMode="External"/><Relationship Id="rId33" Type="http://schemas.openxmlformats.org/officeDocument/2006/relationships/hyperlink" Target="https://talan.bank.gov.ua/get-user-certificate/joH0PeTIAx_8SYckFQNF" TargetMode="External"/><Relationship Id="rId129" Type="http://schemas.openxmlformats.org/officeDocument/2006/relationships/hyperlink" Target="https://talan.bank.gov.ua/get-user-certificate/joH0PbxUC8jtVbdJRCxa" TargetMode="External"/><Relationship Id="rId280" Type="http://schemas.openxmlformats.org/officeDocument/2006/relationships/hyperlink" Target="https://talan.bank.gov.ua/get-user-certificate/joH0PyV7_IOlh-mg3loP" TargetMode="External"/><Relationship Id="rId336" Type="http://schemas.openxmlformats.org/officeDocument/2006/relationships/hyperlink" Target="https://talan.bank.gov.ua/get-user-certificate/joH0PGoax8oQWQaydyko" TargetMode="External"/><Relationship Id="rId75" Type="http://schemas.openxmlformats.org/officeDocument/2006/relationships/hyperlink" Target="https://talan.bank.gov.ua/get-user-certificate/joH0PEau2n5tGzkJiox0" TargetMode="External"/><Relationship Id="rId140" Type="http://schemas.openxmlformats.org/officeDocument/2006/relationships/hyperlink" Target="https://talan.bank.gov.ua/get-user-certificate/joH0PBfh0Ox6BDwXbbLR" TargetMode="External"/><Relationship Id="rId182" Type="http://schemas.openxmlformats.org/officeDocument/2006/relationships/hyperlink" Target="https://talan.bank.gov.ua/get-user-certificate/joH0PFScJoyzHZWqzRlW" TargetMode="External"/><Relationship Id="rId378" Type="http://schemas.openxmlformats.org/officeDocument/2006/relationships/hyperlink" Target="https://talan.bank.gov.ua/get-user-certificate/joH0P4tUR1mxhBFaSg_w" TargetMode="External"/><Relationship Id="rId6" Type="http://schemas.openxmlformats.org/officeDocument/2006/relationships/hyperlink" Target="https://talan.bank.gov.ua/get-user-certificate/joH0PlaI8rveKKwVZn8Z" TargetMode="External"/><Relationship Id="rId238" Type="http://schemas.openxmlformats.org/officeDocument/2006/relationships/hyperlink" Target="https://talan.bank.gov.ua/get-user-certificate/joH0Pm7knFKhm7zpF3xS" TargetMode="External"/><Relationship Id="rId291" Type="http://schemas.openxmlformats.org/officeDocument/2006/relationships/hyperlink" Target="https://talan.bank.gov.ua/get-user-certificate/joH0PbowG85SXPXkLv8T" TargetMode="External"/><Relationship Id="rId305" Type="http://schemas.openxmlformats.org/officeDocument/2006/relationships/hyperlink" Target="https://talan.bank.gov.ua/get-user-certificate/joH0PgQ0lph32OTbVjts" TargetMode="External"/><Relationship Id="rId347" Type="http://schemas.openxmlformats.org/officeDocument/2006/relationships/hyperlink" Target="https://talan.bank.gov.ua/get-user-certificate/joH0PY0Z47gbofhyAshj" TargetMode="External"/><Relationship Id="rId44" Type="http://schemas.openxmlformats.org/officeDocument/2006/relationships/hyperlink" Target="https://talan.bank.gov.ua/get-user-certificate/joH0Pv_62yG_OIFqyc-7" TargetMode="External"/><Relationship Id="rId86" Type="http://schemas.openxmlformats.org/officeDocument/2006/relationships/hyperlink" Target="https://talan.bank.gov.ua/get-user-certificate/joH0P71SOaLENpBR8ZlT" TargetMode="External"/><Relationship Id="rId151" Type="http://schemas.openxmlformats.org/officeDocument/2006/relationships/hyperlink" Target="https://talan.bank.gov.ua/get-user-certificate/joH0PbLCw0Fs4FsNpehY" TargetMode="External"/><Relationship Id="rId389" Type="http://schemas.openxmlformats.org/officeDocument/2006/relationships/hyperlink" Target="https://talan.bank.gov.ua/get-user-certificate/joH0PiE1Cj7ososbSTqF" TargetMode="External"/><Relationship Id="rId193" Type="http://schemas.openxmlformats.org/officeDocument/2006/relationships/hyperlink" Target="https://talan.bank.gov.ua/get-user-certificate/joH0PxZ37vii-EmwOPFW" TargetMode="External"/><Relationship Id="rId207" Type="http://schemas.openxmlformats.org/officeDocument/2006/relationships/hyperlink" Target="https://talan.bank.gov.ua/get-user-certificate/joH0PuXACWb4a_XnTOM1" TargetMode="External"/><Relationship Id="rId249" Type="http://schemas.openxmlformats.org/officeDocument/2006/relationships/hyperlink" Target="https://talan.bank.gov.ua/get-user-certificate/joH0P7RVkd16vqNaZjQp" TargetMode="External"/><Relationship Id="rId13" Type="http://schemas.openxmlformats.org/officeDocument/2006/relationships/hyperlink" Target="https://talan.bank.gov.ua/get-user-certificate/joH0PYnR61ml0sxES-VT" TargetMode="External"/><Relationship Id="rId109" Type="http://schemas.openxmlformats.org/officeDocument/2006/relationships/hyperlink" Target="https://talan.bank.gov.ua/get-user-certificate/joH0PPHiJyJuHINQaHvQ" TargetMode="External"/><Relationship Id="rId260" Type="http://schemas.openxmlformats.org/officeDocument/2006/relationships/hyperlink" Target="https://talan.bank.gov.ua/get-user-certificate/joH0PV3-Yf0h5tKcE1E7" TargetMode="External"/><Relationship Id="rId316" Type="http://schemas.openxmlformats.org/officeDocument/2006/relationships/hyperlink" Target="https://talan.bank.gov.ua/get-user-certificate/joH0Pp7GRR7o4mwZfOvW" TargetMode="External"/><Relationship Id="rId55" Type="http://schemas.openxmlformats.org/officeDocument/2006/relationships/hyperlink" Target="https://talan.bank.gov.ua/get-user-certificate/joH0P0KujAqg4D1uUKNg" TargetMode="External"/><Relationship Id="rId97" Type="http://schemas.openxmlformats.org/officeDocument/2006/relationships/hyperlink" Target="https://talan.bank.gov.ua/get-user-certificate/joH0PzHhcWiHd68n9lfn" TargetMode="External"/><Relationship Id="rId120" Type="http://schemas.openxmlformats.org/officeDocument/2006/relationships/hyperlink" Target="https://talan.bank.gov.ua/get-user-certificate/joH0PSvx6LBJTh9K5KdD" TargetMode="External"/><Relationship Id="rId358" Type="http://schemas.openxmlformats.org/officeDocument/2006/relationships/hyperlink" Target="https://talan.bank.gov.ua/get-user-certificate/joH0PDbjrH9oer-pGoq_" TargetMode="External"/><Relationship Id="rId162" Type="http://schemas.openxmlformats.org/officeDocument/2006/relationships/hyperlink" Target="https://talan.bank.gov.ua/get-user-certificate/joH0PDCUNcKcvgqgba_m" TargetMode="External"/><Relationship Id="rId218" Type="http://schemas.openxmlformats.org/officeDocument/2006/relationships/hyperlink" Target="https://talan.bank.gov.ua/get-user-certificate/joH0PbJCB_WNuvoAs79X" TargetMode="External"/><Relationship Id="rId271" Type="http://schemas.openxmlformats.org/officeDocument/2006/relationships/hyperlink" Target="https://talan.bank.gov.ua/get-user-certificate/joH0PVLXTEhlUiSqQck7" TargetMode="External"/><Relationship Id="rId24" Type="http://schemas.openxmlformats.org/officeDocument/2006/relationships/hyperlink" Target="https://talan.bank.gov.ua/get-user-certificate/joH0PpJRugNysQJZB0GX" TargetMode="External"/><Relationship Id="rId66" Type="http://schemas.openxmlformats.org/officeDocument/2006/relationships/hyperlink" Target="https://talan.bank.gov.ua/get-user-certificate/joH0PHYNim5Xrpl4tUSv" TargetMode="External"/><Relationship Id="rId131" Type="http://schemas.openxmlformats.org/officeDocument/2006/relationships/hyperlink" Target="https://talan.bank.gov.ua/get-user-certificate/joH0PevWSDzsm6Hl20w9" TargetMode="External"/><Relationship Id="rId327" Type="http://schemas.openxmlformats.org/officeDocument/2006/relationships/hyperlink" Target="https://talan.bank.gov.ua/get-user-certificate/joH0PQgLSfud104_31rh" TargetMode="External"/><Relationship Id="rId369" Type="http://schemas.openxmlformats.org/officeDocument/2006/relationships/hyperlink" Target="https://talan.bank.gov.ua/get-user-certificate/joH0PK4gqN6J-3r1hJu4" TargetMode="External"/><Relationship Id="rId173" Type="http://schemas.openxmlformats.org/officeDocument/2006/relationships/hyperlink" Target="https://talan.bank.gov.ua/get-user-certificate/joH0PD4PCVsBUjWGy3ji" TargetMode="External"/><Relationship Id="rId229" Type="http://schemas.openxmlformats.org/officeDocument/2006/relationships/hyperlink" Target="https://talan.bank.gov.ua/get-user-certificate/joH0P6nljrPsTwdJrZSW" TargetMode="External"/><Relationship Id="rId380" Type="http://schemas.openxmlformats.org/officeDocument/2006/relationships/hyperlink" Target="https://talan.bank.gov.ua/get-user-certificate/joH0PJd23je3GyTb_8RI" TargetMode="External"/><Relationship Id="rId240" Type="http://schemas.openxmlformats.org/officeDocument/2006/relationships/hyperlink" Target="https://talan.bank.gov.ua/get-user-certificate/joH0PVTPpVGInzpMMAg-" TargetMode="External"/><Relationship Id="rId35" Type="http://schemas.openxmlformats.org/officeDocument/2006/relationships/hyperlink" Target="https://talan.bank.gov.ua/get-user-certificate/joH0PdwoA7Sko0aHKh4E" TargetMode="External"/><Relationship Id="rId77" Type="http://schemas.openxmlformats.org/officeDocument/2006/relationships/hyperlink" Target="https://talan.bank.gov.ua/get-user-certificate/joH0PR3dJxt9tQ33BHXP" TargetMode="External"/><Relationship Id="rId100" Type="http://schemas.openxmlformats.org/officeDocument/2006/relationships/hyperlink" Target="https://talan.bank.gov.ua/get-user-certificate/joH0PJ0z9FpCzqheSQ5z" TargetMode="External"/><Relationship Id="rId282" Type="http://schemas.openxmlformats.org/officeDocument/2006/relationships/hyperlink" Target="https://talan.bank.gov.ua/get-user-certificate/joH0Pmu714l6iCzLqDD_" TargetMode="External"/><Relationship Id="rId338" Type="http://schemas.openxmlformats.org/officeDocument/2006/relationships/hyperlink" Target="https://talan.bank.gov.ua/get-user-certificate/joH0P3qB0BTZER_jAdeG" TargetMode="External"/><Relationship Id="rId8" Type="http://schemas.openxmlformats.org/officeDocument/2006/relationships/hyperlink" Target="https://talan.bank.gov.ua/get-user-certificate/joH0PmCXjL_XI337N356" TargetMode="External"/><Relationship Id="rId142" Type="http://schemas.openxmlformats.org/officeDocument/2006/relationships/hyperlink" Target="https://talan.bank.gov.ua/get-user-certificate/joH0PaK_7GfdNI9gsYbQ" TargetMode="External"/><Relationship Id="rId184" Type="http://schemas.openxmlformats.org/officeDocument/2006/relationships/hyperlink" Target="https://talan.bank.gov.ua/get-user-certificate/joH0PVtsph8WdpgDqmUN" TargetMode="External"/><Relationship Id="rId391" Type="http://schemas.openxmlformats.org/officeDocument/2006/relationships/hyperlink" Target="https://talan.bank.gov.ua/get-user-certificate/joH0P15vnhPH0kk3EuBr" TargetMode="External"/><Relationship Id="rId251" Type="http://schemas.openxmlformats.org/officeDocument/2006/relationships/hyperlink" Target="https://talan.bank.gov.ua/get-user-certificate/joH0PIIdRFoJgOzuk6r4" TargetMode="External"/><Relationship Id="rId46" Type="http://schemas.openxmlformats.org/officeDocument/2006/relationships/hyperlink" Target="https://talan.bank.gov.ua/get-user-certificate/joH0Ph_3viEooeODSaVs" TargetMode="External"/><Relationship Id="rId293" Type="http://schemas.openxmlformats.org/officeDocument/2006/relationships/hyperlink" Target="https://talan.bank.gov.ua/get-user-certificate/joH0PedpmDP0b0YVW_ww" TargetMode="External"/><Relationship Id="rId307" Type="http://schemas.openxmlformats.org/officeDocument/2006/relationships/hyperlink" Target="https://talan.bank.gov.ua/get-user-certificate/joH0Pp4atzu8UFL3WpbO" TargetMode="External"/><Relationship Id="rId349" Type="http://schemas.openxmlformats.org/officeDocument/2006/relationships/hyperlink" Target="https://talan.bank.gov.ua/get-user-certificate/joH0PudSBL9wbsHwSpOJ" TargetMode="External"/><Relationship Id="rId88" Type="http://schemas.openxmlformats.org/officeDocument/2006/relationships/hyperlink" Target="https://talan.bank.gov.ua/get-user-certificate/joH0P7oZmVNwZxLfMivQ" TargetMode="External"/><Relationship Id="rId111" Type="http://schemas.openxmlformats.org/officeDocument/2006/relationships/hyperlink" Target="https://talan.bank.gov.ua/get-user-certificate/joH0P43QN2gnztfKAt6s" TargetMode="External"/><Relationship Id="rId153" Type="http://schemas.openxmlformats.org/officeDocument/2006/relationships/hyperlink" Target="https://talan.bank.gov.ua/get-user-certificate/joH0PYTSjOsTFSKHYbgs" TargetMode="External"/><Relationship Id="rId195" Type="http://schemas.openxmlformats.org/officeDocument/2006/relationships/hyperlink" Target="https://talan.bank.gov.ua/get-user-certificate/joH0Pz2LiTil2PCQSkWQ" TargetMode="External"/><Relationship Id="rId209" Type="http://schemas.openxmlformats.org/officeDocument/2006/relationships/hyperlink" Target="https://talan.bank.gov.ua/get-user-certificate/joH0PdRNmqqsfYwjH95u" TargetMode="External"/><Relationship Id="rId360" Type="http://schemas.openxmlformats.org/officeDocument/2006/relationships/hyperlink" Target="https://talan.bank.gov.ua/get-user-certificate/joH0PI0IYkDlH3Cz5uGw" TargetMode="External"/><Relationship Id="rId220" Type="http://schemas.openxmlformats.org/officeDocument/2006/relationships/hyperlink" Target="https://talan.bank.gov.ua/get-user-certificate/joH0PfnOy8OZRccoiQWr" TargetMode="External"/><Relationship Id="rId15" Type="http://schemas.openxmlformats.org/officeDocument/2006/relationships/hyperlink" Target="https://talan.bank.gov.ua/get-user-certificate/joH0PjismE9tpTdJ1umC" TargetMode="External"/><Relationship Id="rId57" Type="http://schemas.openxmlformats.org/officeDocument/2006/relationships/hyperlink" Target="https://talan.bank.gov.ua/get-user-certificate/joH0PXiPeBUOm80dyzKp" TargetMode="External"/><Relationship Id="rId262" Type="http://schemas.openxmlformats.org/officeDocument/2006/relationships/hyperlink" Target="https://talan.bank.gov.ua/get-user-certificate/joH0Pxp_HPtzEKq4Lj1R" TargetMode="External"/><Relationship Id="rId318" Type="http://schemas.openxmlformats.org/officeDocument/2006/relationships/hyperlink" Target="https://talan.bank.gov.ua/get-user-certificate/joH0PJ3oIGb5oQ1Kxv7S" TargetMode="External"/><Relationship Id="rId99" Type="http://schemas.openxmlformats.org/officeDocument/2006/relationships/hyperlink" Target="https://talan.bank.gov.ua/get-user-certificate/joH0PtFMlbWdNTj2fwNg" TargetMode="External"/><Relationship Id="rId122" Type="http://schemas.openxmlformats.org/officeDocument/2006/relationships/hyperlink" Target="https://talan.bank.gov.ua/get-user-certificate/joH0PlNepdot0I78CwZD" TargetMode="External"/><Relationship Id="rId164" Type="http://schemas.openxmlformats.org/officeDocument/2006/relationships/hyperlink" Target="https://talan.bank.gov.ua/get-user-certificate/joH0PR1kZJaLsbXAPkZr" TargetMode="External"/><Relationship Id="rId371" Type="http://schemas.openxmlformats.org/officeDocument/2006/relationships/hyperlink" Target="https://talan.bank.gov.ua/get-user-certificate/joH0PlWe8gxeykoi-qYg" TargetMode="External"/><Relationship Id="rId26" Type="http://schemas.openxmlformats.org/officeDocument/2006/relationships/hyperlink" Target="https://talan.bank.gov.ua/get-user-certificate/joH0PROkyHIzbRDlOlje" TargetMode="External"/><Relationship Id="rId231" Type="http://schemas.openxmlformats.org/officeDocument/2006/relationships/hyperlink" Target="https://talan.bank.gov.ua/get-user-certificate/joH0PxTrY1vvi5aXwL4g" TargetMode="External"/><Relationship Id="rId273" Type="http://schemas.openxmlformats.org/officeDocument/2006/relationships/hyperlink" Target="https://talan.bank.gov.ua/get-user-certificate/joH0PCLuATbn5CQDunkq" TargetMode="External"/><Relationship Id="rId329" Type="http://schemas.openxmlformats.org/officeDocument/2006/relationships/hyperlink" Target="https://talan.bank.gov.ua/get-user-certificate/joH0PaIRGDs3jDJk-c2k" TargetMode="External"/><Relationship Id="rId68" Type="http://schemas.openxmlformats.org/officeDocument/2006/relationships/hyperlink" Target="https://talan.bank.gov.ua/get-user-certificate/joH0Pu-CXREafA94L_Fg" TargetMode="External"/><Relationship Id="rId133" Type="http://schemas.openxmlformats.org/officeDocument/2006/relationships/hyperlink" Target="https://talan.bank.gov.ua/get-user-certificate/joH0PvJn2pRBKmT5ziWv" TargetMode="External"/><Relationship Id="rId175" Type="http://schemas.openxmlformats.org/officeDocument/2006/relationships/hyperlink" Target="https://talan.bank.gov.ua/get-user-certificate/joH0P92qX4P2YsNx-7cr" TargetMode="External"/><Relationship Id="rId340" Type="http://schemas.openxmlformats.org/officeDocument/2006/relationships/hyperlink" Target="https://talan.bank.gov.ua/get-user-certificate/joH0P2_G2y5gdsJ2osMi" TargetMode="External"/><Relationship Id="rId200" Type="http://schemas.openxmlformats.org/officeDocument/2006/relationships/hyperlink" Target="https://talan.bank.gov.ua/get-user-certificate/joH0PHh1TikhWFh7EMQP" TargetMode="External"/><Relationship Id="rId382" Type="http://schemas.openxmlformats.org/officeDocument/2006/relationships/hyperlink" Target="https://talan.bank.gov.ua/get-user-certificate/joH0PqCDnAs1EhSmHKtK" TargetMode="External"/><Relationship Id="rId242" Type="http://schemas.openxmlformats.org/officeDocument/2006/relationships/hyperlink" Target="https://talan.bank.gov.ua/get-user-certificate/joH0PsDi4IqHEh8dE5AN" TargetMode="External"/><Relationship Id="rId284" Type="http://schemas.openxmlformats.org/officeDocument/2006/relationships/hyperlink" Target="https://talan.bank.gov.ua/get-user-certificate/joH0PWQWOrOL543vOc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tabSelected="1" workbookViewId="0">
      <selection activeCell="F7" sqref="F7"/>
    </sheetView>
  </sheetViews>
  <sheetFormatPr defaultRowHeight="14.4" x14ac:dyDescent="0.3"/>
  <cols>
    <col min="1" max="1" width="13.44140625" customWidth="1"/>
    <col min="2" max="2" width="19.44140625" customWidth="1"/>
    <col min="3" max="3" width="33.77734375" customWidth="1"/>
    <col min="4" max="4" width="23.2187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HYPERLINK("https://talan.bank.gov.ua/get-user-certificate/joH0PQuPY42PgTJpwCVK","Завантажити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HYPERLINK("https://talan.bank.gov.ua/get-user-certificate/joH0P1QoZH5AqPsjiCP6","Завантажити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HYPERLINK("https://talan.bank.gov.ua/get-user-certificate/joH0PcukLQoU6dL3JnJ4","Завантажити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HYPERLINK("https://talan.bank.gov.ua/get-user-certificate/joH0PDsdBkzabdlCUObp","Завантажити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HYPERLINK("https://talan.bank.gov.ua/get-user-certificate/joH0Pa2G6JAo0I6mBMfh","Завантажити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HYPERLINK("https://talan.bank.gov.ua/get-user-certificate/joH0PlaI8rveKKwVZn8Z","Завантажити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HYPERLINK("https://talan.bank.gov.ua/get-user-certificate/joH0PuWI7Mgkfb0lbfty","Завантажити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HYPERLINK("https://talan.bank.gov.ua/get-user-certificate/joH0PmCXjL_XI337N356","Завантажити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HYPERLINK("https://talan.bank.gov.ua/get-user-certificate/joH0PDfgLHuNdjUi9P-g","Завантажити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HYPERLINK("https://talan.bank.gov.ua/get-user-certificate/joH0PH3BH0NzMaKxUHfX","Завантажити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HYPERLINK("https://talan.bank.gov.ua/get-user-certificate/joH0PqFPUDzn-jPFcuct","Завантажити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HYPERLINK("https://talan.bank.gov.ua/get-user-certificate/joH0P4K5a6NaN5rizQU8","Завантажити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HYPERLINK("https://talan.bank.gov.ua/get-user-certificate/joH0PYnR61ml0sxES-VT","Завантажити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HYPERLINK("https://talan.bank.gov.ua/get-user-certificate/joH0PA9C31-ifvK4Qbe1","Завантажити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HYPERLINK("https://talan.bank.gov.ua/get-user-certificate/joH0PjismE9tpTdJ1umC","Завантажити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HYPERLINK("https://talan.bank.gov.ua/get-user-certificate/joH0PvgBSsgrOouzWZIE","Завантажити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HYPERLINK("https://talan.bank.gov.ua/get-user-certificate/joH0PIe_r_-TTp_aE95g","Завантажити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HYPERLINK("https://talan.bank.gov.ua/get-user-certificate/joH0PS3M22fMQ-KbdtKA","Завантажити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HYPERLINK("https://talan.bank.gov.ua/get-user-certificate/joH0PEsZ6mEPH9Yc9Q6O","Завантажити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HYPERLINK("https://talan.bank.gov.ua/get-user-certificate/joH0Pd6zLUS-Mf4C01BK","Завантажити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HYPERLINK("https://talan.bank.gov.ua/get-user-certificate/joH0P8N4PXoZ0QiymkVV","Завантажити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HYPERLINK("https://talan.bank.gov.ua/get-user-certificate/joH0Pekj75htNqsLDh0g","Завантажити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HYPERLINK("https://talan.bank.gov.ua/get-user-certificate/joH0P7vKvVn7E7GifZ-a","Завантажити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HYPERLINK("https://talan.bank.gov.ua/get-user-certificate/joH0PpJRugNysQJZB0GX","Завантажити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HYPERLINK("https://talan.bank.gov.ua/get-user-certificate/joH0P6dQx7-1q3SaFgyS","Завантажити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HYPERLINK("https://talan.bank.gov.ua/get-user-certificate/joH0PROkyHIzbRDlOlje","Завантажити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HYPERLINK("https://talan.bank.gov.ua/get-user-certificate/joH0PpEIU7qzkkcYA7wR","Завантажити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HYPERLINK("https://talan.bank.gov.ua/get-user-certificate/joH0PXr4td3ybRlyJ6LV","Завантажити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HYPERLINK("https://talan.bank.gov.ua/get-user-certificate/joH0P3-ZmNJJXX7Ce9UT","Завантажити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HYPERLINK("https://talan.bank.gov.ua/get-user-certificate/joH0PWGzQyplq0SwcMvm","Завантажити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HYPERLINK("https://talan.bank.gov.ua/get-user-certificate/joH0Psv2co-LK7PZqarg","Завантажити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HYPERLINK("https://talan.bank.gov.ua/get-user-certificate/joH0PiUi585RZpUpurPE","Завантажити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HYPERLINK("https://talan.bank.gov.ua/get-user-certificate/joH0PeTIAx_8SYckFQNF","Завантажити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HYPERLINK("https://talan.bank.gov.ua/get-user-certificate/joH0PRV9hRv-GF7I4rsF","Завантажити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HYPERLINK("https://talan.bank.gov.ua/get-user-certificate/joH0PdwoA7Sko0aHKh4E","Завантажити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HYPERLINK("https://talan.bank.gov.ua/get-user-certificate/joH0Py9iyTx9SdCHHj6g","Завантажити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HYPERLINK("https://talan.bank.gov.ua/get-user-certificate/joH0PecG2a64gvnln4Cn","Завантажити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HYPERLINK("https://talan.bank.gov.ua/get-user-certificate/joH0PIwAGbHTWUP_nvDd","Завантажити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HYPERLINK("https://talan.bank.gov.ua/get-user-certificate/joH0PwYKGMiU4vrFoH5M","Завантажити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HYPERLINK("https://talan.bank.gov.ua/get-user-certificate/joH0PoVyRvFwrdDQTAga","Завантажити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HYPERLINK("https://talan.bank.gov.ua/get-user-certificate/joH0PdBbycqR7yCHubve","Завантажити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HYPERLINK("https://talan.bank.gov.ua/get-user-certificate/joH0Pa0udHk20J4udSQ7","Завантажити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HYPERLINK("https://talan.bank.gov.ua/get-user-certificate/joH0P_v8o_BkzOuixybS","Завантажити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HYPERLINK("https://talan.bank.gov.ua/get-user-certificate/joH0Pv_62yG_OIFqyc-7","Завантажити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HYPERLINK("https://talan.bank.gov.ua/get-user-certificate/joH0PbJgtV2e2Zws48hu","Завантажити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HYPERLINK("https://talan.bank.gov.ua/get-user-certificate/joH0Ph_3viEooeODSaVs","Завантажити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HYPERLINK("https://talan.bank.gov.ua/get-user-certificate/joH0P_k_auUcH9e1Iu4w","Завантажити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HYPERLINK("https://talan.bank.gov.ua/get-user-certificate/joH0PMPFDXffXKKAAbXc","Завантажити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HYPERLINK("https://talan.bank.gov.ua/get-user-certificate/joH0P0NnN-b7t4QQoRk1","Завантажити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HYPERLINK("https://talan.bank.gov.ua/get-user-certificate/joH0PGj9UIsc17YufR9J","Завантажити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HYPERLINK("https://talan.bank.gov.ua/get-user-certificate/joH0PwlykoN5i4OLFL1v","Завантажити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HYPERLINK("https://talan.bank.gov.ua/get-user-certificate/joH0P-onjOJiDLTzPjbx","Завантажити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HYPERLINK("https://talan.bank.gov.ua/get-user-certificate/joH0PTME6pNqPkyN-7X5","Завантажити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HYPERLINK("https://talan.bank.gov.ua/get-user-certificate/joH0PSmzU5kcPkrd7cr8","Завантажити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HYPERLINK("https://talan.bank.gov.ua/get-user-certificate/joH0P0KujAqg4D1uUKNg","Завантажити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HYPERLINK("https://talan.bank.gov.ua/get-user-certificate/joH0Pe-zIuMIspi_ATWf","Завантажити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HYPERLINK("https://talan.bank.gov.ua/get-user-certificate/joH0PXiPeBUOm80dyzKp","Завантажити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HYPERLINK("https://talan.bank.gov.ua/get-user-certificate/joH0PsAfa2MyJHjziodU","Завантажити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HYPERLINK("https://talan.bank.gov.ua/get-user-certificate/joH0PQAf8shIir4DZ_0t","Завантажити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HYPERLINK("https://talan.bank.gov.ua/get-user-certificate/joH0PERBTtOsIUOx1bLu","Завантажити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HYPERLINK("https://talan.bank.gov.ua/get-user-certificate/joH0PE8af1jg9GtEmcru","Завантажити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HYPERLINK("https://talan.bank.gov.ua/get-user-certificate/joH0Pp7aaOhN3KokVReg","Завантажити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HYPERLINK("https://talan.bank.gov.ua/get-user-certificate/joH0PQ7O-QryxtzrX13S","Завантажити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HYPERLINK("https://talan.bank.gov.ua/get-user-certificate/joH0PRWw77CB9_g3QE3F","Завантажити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HYPERLINK("https://talan.bank.gov.ua/get-user-certificate/joH0P6h-2TQjs13KBUuz","Завантажити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HYPERLINK("https://talan.bank.gov.ua/get-user-certificate/joH0PHYNim5Xrpl4tUSv","Завантажити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HYPERLINK("https://talan.bank.gov.ua/get-user-certificate/joH0PtMWnn22obz1GFtN","Завантажити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HYPERLINK("https://talan.bank.gov.ua/get-user-certificate/joH0Pu-CXREafA94L_Fg","Завантажити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HYPERLINK("https://talan.bank.gov.ua/get-user-certificate/joH0PkJ7M12yXPMS6n2T","Завантажити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HYPERLINK("https://talan.bank.gov.ua/get-user-certificate/joH0PmIQY0bV5E5tBn3e","Завантажити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HYPERLINK("https://talan.bank.gov.ua/get-user-certificate/joH0P_Ze38I9FzSziHXL","Завантажити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HYPERLINK("https://talan.bank.gov.ua/get-user-certificate/joH0Pu87k8kYOVojqk4J","Завантажити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HYPERLINK("https://talan.bank.gov.ua/get-user-certificate/joH0PORXAvnO06u3FjCe","Завантажити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HYPERLINK("https://talan.bank.gov.ua/get-user-certificate/joH0PbzajhrP2d_Ml7mN","Завантажити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HYPERLINK("https://talan.bank.gov.ua/get-user-certificate/joH0PEau2n5tGzkJiox0","Завантажити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HYPERLINK("https://talan.bank.gov.ua/get-user-certificate/joH0Ps5kmVIhLPP9Ky_-","Завантажити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HYPERLINK("https://talan.bank.gov.ua/get-user-certificate/joH0PR3dJxt9tQ33BHXP","Завантажити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HYPERLINK("https://talan.bank.gov.ua/get-user-certificate/joH0PgaFVBiSC8fRZ-4b","Завантажити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HYPERLINK("https://talan.bank.gov.ua/get-user-certificate/joH0P6OYIaI6HIJIR0y8","Завантажити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HYPERLINK("https://talan.bank.gov.ua/get-user-certificate/joH0PrBrP7i_O3nYOg2e","Завантажити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HYPERLINK("https://talan.bank.gov.ua/get-user-certificate/joH0Pzb7viqmeg8HAklc","Завантажити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HYPERLINK("https://talan.bank.gov.ua/get-user-certificate/joH0PpJ-TXhuhu5FMbQL","Завантажити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HYPERLINK("https://talan.bank.gov.ua/get-user-certificate/joH0PuUI8KXR-Sw6vdcB","Завантажити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HYPERLINK("https://talan.bank.gov.ua/get-user-certificate/joH0PKZ3TnjLGLaBWOY1","Завантажити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HYPERLINK("https://talan.bank.gov.ua/get-user-certificate/joH0PGkY4gLBCh2PM-gY","Завантажити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HYPERLINK("https://talan.bank.gov.ua/get-user-certificate/joH0P71SOaLENpBR8ZlT","Завантажити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HYPERLINK("https://talan.bank.gov.ua/get-user-certificate/joH0PemLwln8zImYPc5P","Завантажити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HYPERLINK("https://talan.bank.gov.ua/get-user-certificate/joH0P7oZmVNwZxLfMivQ","Завантажити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HYPERLINK("https://talan.bank.gov.ua/get-user-certificate/joH0Poz8hqmCI17CQArX","Завантажити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HYPERLINK("https://talan.bank.gov.ua/get-user-certificate/joH0PI33tdB1EieRmkDN","Завантажити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HYPERLINK("https://talan.bank.gov.ua/get-user-certificate/joH0PGVrNRpIeotFabyX","Завантажити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HYPERLINK("https://talan.bank.gov.ua/get-user-certificate/joH0PJNh42e7YcTy9C5k","Завантажити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HYPERLINK("https://talan.bank.gov.ua/get-user-certificate/joH0PLXGJcdyROemL534","Завантажити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HYPERLINK("https://talan.bank.gov.ua/get-user-certificate/joH0Pr9IrIr-EE0xD0Ov","Завантажити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HYPERLINK("https://talan.bank.gov.ua/get-user-certificate/joH0PTtCrCfEIyLqIgQZ","Завантажити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HYPERLINK("https://talan.bank.gov.ua/get-user-certificate/joH0P-xDBfMko1f9TM2h","Завантажити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HYPERLINK("https://talan.bank.gov.ua/get-user-certificate/joH0PzHhcWiHd68n9lfn","Завантажити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HYPERLINK("https://talan.bank.gov.ua/get-user-certificate/joH0PPl1rmLBy3kYnnVu","Завантажити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HYPERLINK("https://talan.bank.gov.ua/get-user-certificate/joH0PtFMlbWdNTj2fwNg","Завантажити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HYPERLINK("https://talan.bank.gov.ua/get-user-certificate/joH0PJ0z9FpCzqheSQ5z","Завантажити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HYPERLINK("https://talan.bank.gov.ua/get-user-certificate/joH0PPutNfenoOMeaaed","Завантажити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HYPERLINK("https://talan.bank.gov.ua/get-user-certificate/joH0PWMb6XpfV3k0hchw","Завантажити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HYPERLINK("https://talan.bank.gov.ua/get-user-certificate/joH0PUyoQxO5k398tz4V","Завантажити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HYPERLINK("https://talan.bank.gov.ua/get-user-certificate/joH0PV3d0aR5PPhlJHTp","Завантажити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HYPERLINK("https://talan.bank.gov.ua/get-user-certificate/joH0Pk6l4fBxFS4xYQHX","Завантажити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HYPERLINK("https://talan.bank.gov.ua/get-user-certificate/joH0PeVJ0wpA-dv14WoX","Завантажити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HYPERLINK("https://talan.bank.gov.ua/get-user-certificate/joH0PYgT2B0ansJ3VUUh","Завантажити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HYPERLINK("https://talan.bank.gov.ua/get-user-certificate/joH0PT44fSo2wj5ptklw","Завантажити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HYPERLINK("https://talan.bank.gov.ua/get-user-certificate/joH0PPHiJyJuHINQaHvQ","Завантажити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HYPERLINK("https://talan.bank.gov.ua/get-user-certificate/joH0PrG1Yow61AglaYpQ","Завантажити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HYPERLINK("https://talan.bank.gov.ua/get-user-certificate/joH0P43QN2gnztfKAt6s","Завантажити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HYPERLINK("https://talan.bank.gov.ua/get-user-certificate/joH0PheftHbD3H8BxXLb","Завантажити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HYPERLINK("https://talan.bank.gov.ua/get-user-certificate/joH0PhinsD6FRgh6Nxfr","Завантажити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HYPERLINK("https://talan.bank.gov.ua/get-user-certificate/joH0Piy2v4mMoh2NV09h","Завантажити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HYPERLINK("https://talan.bank.gov.ua/get-user-certificate/joH0P8X-pzrxFJOxWmOZ","Завантажити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HYPERLINK("https://talan.bank.gov.ua/get-user-certificate/joH0P8Hhqrw7LNQmC9Co","Завантажити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HYPERLINK("https://talan.bank.gov.ua/get-user-certificate/joH0PurkAAoRjs4ByEDK","Завантажити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HYPERLINK("https://talan.bank.gov.ua/get-user-certificate/joH0P6SM6vcK-mleOCPN","Завантажити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HYPERLINK("https://talan.bank.gov.ua/get-user-certificate/joH0PM_zjj3irW-mgnHZ","Завантажити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HYPERLINK("https://talan.bank.gov.ua/get-user-certificate/joH0PSvx6LBJTh9K5KdD","Завантажити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HYPERLINK("https://talan.bank.gov.ua/get-user-certificate/joH0P67aDCOK9m4Jy6Va","Завантажити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HYPERLINK("https://talan.bank.gov.ua/get-user-certificate/joH0PlNepdot0I78CwZD","Завантажити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HYPERLINK("https://talan.bank.gov.ua/get-user-certificate/joH0PWtAkO8n7chT0Vqu","Завантажити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HYPERLINK("https://talan.bank.gov.ua/get-user-certificate/joH0PczQoHGoE9nz5tTj","Завантажити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HYPERLINK("https://talan.bank.gov.ua/get-user-certificate/joH0Pdd1lo8p8Rr_gS7r","Завантажити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HYPERLINK("https://talan.bank.gov.ua/get-user-certificate/joH0PUwDDQmjpn3B9Me8","Завантажити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HYPERLINK("https://talan.bank.gov.ua/get-user-certificate/joH0PIOh-WW3ucl26j3n","Завантажити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HYPERLINK("https://talan.bank.gov.ua/get-user-certificate/joH0PkRi8bCmhVhFY3xf","Завантажити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HYPERLINK("https://talan.bank.gov.ua/get-user-certificate/joH0PbxUC8jtVbdJRCxa","Завантажити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HYPERLINK("https://talan.bank.gov.ua/get-user-certificate/joH0PidvUFkwDPPK8BTT","Завантажити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HYPERLINK("https://talan.bank.gov.ua/get-user-certificate/joH0PevWSDzsm6Hl20w9","Завантажити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HYPERLINK("https://talan.bank.gov.ua/get-user-certificate/joH0PGMvYnAQZkQuji36","Завантажити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HYPERLINK("https://talan.bank.gov.ua/get-user-certificate/joH0PvJn2pRBKmT5ziWv","Завантажити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HYPERLINK("https://talan.bank.gov.ua/get-user-certificate/joH0PqmAhofUE032IBNm","Завантажити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HYPERLINK("https://talan.bank.gov.ua/get-user-certificate/joH0PZ4J2xMRFb0d-2bF","Завантажити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HYPERLINK("https://talan.bank.gov.ua/get-user-certificate/joH0P4KswV7j5yP-EZb6","Завантажити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HYPERLINK("https://talan.bank.gov.ua/get-user-certificate/joH0PTHPkmdw-ZCE3zW1","Завантажити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HYPERLINK("https://talan.bank.gov.ua/get-user-certificate/joH0PepktoGPTjKbfVhS","Завантажити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HYPERLINK("https://talan.bank.gov.ua/get-user-certificate/joH0PiIDmGq7xGyrqTkt","Завантажити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HYPERLINK("https://talan.bank.gov.ua/get-user-certificate/joH0PBfh0Ox6BDwXbbLR","Завантажити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HYPERLINK("https://talan.bank.gov.ua/get-user-certificate/joH0PIRF_NyaiX7q3j3H","Завантажити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HYPERLINK("https://talan.bank.gov.ua/get-user-certificate/joH0PaK_7GfdNI9gsYbQ","Завантажити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HYPERLINK("https://talan.bank.gov.ua/get-user-certificate/joH0Px61XOvzEG7rFIBe","Завантажити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HYPERLINK("https://talan.bank.gov.ua/get-user-certificate/joH0PVe5R1lgsTvT07dH","Завантажити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HYPERLINK("https://talan.bank.gov.ua/get-user-certificate/joH0PAtTV6bT5uGM-37d","Завантажити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HYPERLINK("https://talan.bank.gov.ua/get-user-certificate/joH0POupgJA0ACNblE_q","Завантажити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HYPERLINK("https://talan.bank.gov.ua/get-user-certificate/joH0PcydcQ6GsPYBKse-","Завантажити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HYPERLINK("https://talan.bank.gov.ua/get-user-certificate/joH0P63ny9d6barnRxCf","Завантажити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HYPERLINK("https://talan.bank.gov.ua/get-user-certificate/joH0P2MI7dZ1jd09N3NR","Завантажити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HYPERLINK("https://talan.bank.gov.ua/get-user-certificate/joH0PU_KXlgz7vm8Q3Mw","Завантажити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HYPERLINK("https://talan.bank.gov.ua/get-user-certificate/joH0PbLCw0Fs4FsNpehY","Завантажити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HYPERLINK("https://talan.bank.gov.ua/get-user-certificate/joH0PBtOLMzpfx9TmsfN","Завантажити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HYPERLINK("https://talan.bank.gov.ua/get-user-certificate/joH0PYTSjOsTFSKHYbgs","Завантажити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HYPERLINK("https://talan.bank.gov.ua/get-user-certificate/joH0PAivtYZ-QlyU6d5N","Завантажити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HYPERLINK("https://talan.bank.gov.ua/get-user-certificate/joH0PzWIGL7fga6FN93O","Завантажити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HYPERLINK("https://talan.bank.gov.ua/get-user-certificate/joH0Pw_7zD_OjpyskPvi","Завантажити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HYPERLINK("https://talan.bank.gov.ua/get-user-certificate/joH0PiKz8VPgdtmn_Mfk","Завантажити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HYPERLINK("https://talan.bank.gov.ua/get-user-certificate/joH0P-1nBFVEKj03YDXf","Завантажити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HYPERLINK("https://talan.bank.gov.ua/get-user-certificate/joH0P-u4ME91Z2N9dd20","Завантажити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HYPERLINK("https://talan.bank.gov.ua/get-user-certificate/joH0POYGduadb38uFmWG","Завантажити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HYPERLINK("https://talan.bank.gov.ua/get-user-certificate/joH0PxLdnLrvnhaXYIFk","Завантажити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HYPERLINK("https://talan.bank.gov.ua/get-user-certificate/joH0PDCUNcKcvgqgba_m","Завантажити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HYPERLINK("https://talan.bank.gov.ua/get-user-certificate/joH0PWqfmPsKH1wIKtkB","Завантажити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HYPERLINK("https://talan.bank.gov.ua/get-user-certificate/joH0PR1kZJaLsbXAPkZr","Завантажити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HYPERLINK("https://talan.bank.gov.ua/get-user-certificate/joH0PGyAusNs7TRyzBnA","Завантажити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HYPERLINK("https://talan.bank.gov.ua/get-user-certificate/joH0PsxgY65xA4VOW0fK","Завантажити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HYPERLINK("https://talan.bank.gov.ua/get-user-certificate/joH0PY_sKxC5lihV7jYg","Завантажити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HYPERLINK("https://talan.bank.gov.ua/get-user-certificate/joH0PNst7CQvc80QqtWy","Завантажити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HYPERLINK("https://talan.bank.gov.ua/get-user-certificate/joH0PeF5XnR0HMUSJwig","Завантажити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HYPERLINK("https://talan.bank.gov.ua/get-user-certificate/joH0P-ukQuv2Lt4AtLAN","Завантажити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HYPERLINK("https://talan.bank.gov.ua/get-user-certificate/joH0PfjVR0qSc33dUM9Y","Завантажити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HYPERLINK("https://talan.bank.gov.ua/get-user-certificate/joH0PzjcJCzysMoSGKaE","Завантажити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HYPERLINK("https://talan.bank.gov.ua/get-user-certificate/joH0PD4PCVsBUjWGy3ji","Завантажити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HYPERLINK("https://talan.bank.gov.ua/get-user-certificate/joH0PczSfpDND2c6zF1E","Завантажити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HYPERLINK("https://talan.bank.gov.ua/get-user-certificate/joH0P92qX4P2YsNx-7cr","Завантажити сертифікат")</f>
        <v>Завантажити сертифікат</v>
      </c>
    </row>
    <row r="177" spans="1:4" x14ac:dyDescent="0.3">
      <c r="A177" t="s">
        <v>355</v>
      </c>
      <c r="B177" t="s">
        <v>5</v>
      </c>
      <c r="C177" t="s">
        <v>356</v>
      </c>
      <c r="D177" t="str">
        <f>HYPERLINK("https://talan.bank.gov.ua/get-user-certificate/joH0PcWeTxa8AIvBVgjv","Завантажити сертифікат")</f>
        <v>Завантажити сертифікат</v>
      </c>
    </row>
    <row r="178" spans="1:4" x14ac:dyDescent="0.3">
      <c r="A178" t="s">
        <v>357</v>
      </c>
      <c r="B178" t="s">
        <v>5</v>
      </c>
      <c r="C178" t="s">
        <v>358</v>
      </c>
      <c r="D178" t="str">
        <f>HYPERLINK("https://talan.bank.gov.ua/get-user-certificate/joH0P8oXmdtTimDEWLM-","Завантажити сертифікат")</f>
        <v>Завантажити сертифікат</v>
      </c>
    </row>
    <row r="179" spans="1:4" x14ac:dyDescent="0.3">
      <c r="A179" t="s">
        <v>359</v>
      </c>
      <c r="B179" t="s">
        <v>5</v>
      </c>
      <c r="C179" t="s">
        <v>360</v>
      </c>
      <c r="D179" t="str">
        <f>HYPERLINK("https://talan.bank.gov.ua/get-user-certificate/joH0Pyi4lAuVV6np7Ls9","Завантажити сертифікат")</f>
        <v>Завантажити сертифікат</v>
      </c>
    </row>
    <row r="180" spans="1:4" x14ac:dyDescent="0.3">
      <c r="A180" t="s">
        <v>361</v>
      </c>
      <c r="B180" t="s">
        <v>5</v>
      </c>
      <c r="C180" t="s">
        <v>362</v>
      </c>
      <c r="D180" t="str">
        <f>HYPERLINK("https://talan.bank.gov.ua/get-user-certificate/joH0PWV94GYJtql61dXT","Завантажити сертифікат")</f>
        <v>Завантажити сертифікат</v>
      </c>
    </row>
    <row r="181" spans="1:4" x14ac:dyDescent="0.3">
      <c r="A181" t="s">
        <v>363</v>
      </c>
      <c r="B181" t="s">
        <v>5</v>
      </c>
      <c r="C181" t="s">
        <v>364</v>
      </c>
      <c r="D181" t="str">
        <f>HYPERLINK("https://talan.bank.gov.ua/get-user-certificate/joH0PiJK_3wQtK8yBjdL","Завантажити сертифікат")</f>
        <v>Завантажити сертифікат</v>
      </c>
    </row>
    <row r="182" spans="1:4" x14ac:dyDescent="0.3">
      <c r="A182" t="s">
        <v>365</v>
      </c>
      <c r="B182" t="s">
        <v>5</v>
      </c>
      <c r="C182" t="s">
        <v>366</v>
      </c>
      <c r="D182" t="str">
        <f>HYPERLINK("https://talan.bank.gov.ua/get-user-certificate/joH0Px_r2_KRMb2WTHEn","Завантажити сертифікат")</f>
        <v>Завантажити сертифікат</v>
      </c>
    </row>
    <row r="183" spans="1:4" x14ac:dyDescent="0.3">
      <c r="A183" t="s">
        <v>367</v>
      </c>
      <c r="B183" t="s">
        <v>5</v>
      </c>
      <c r="C183" t="s">
        <v>368</v>
      </c>
      <c r="D183" t="str">
        <f>HYPERLINK("https://talan.bank.gov.ua/get-user-certificate/joH0PFScJoyzHZWqzRlW","Завантажити сертифікат")</f>
        <v>Завантажити сертифікат</v>
      </c>
    </row>
    <row r="184" spans="1:4" x14ac:dyDescent="0.3">
      <c r="A184" t="s">
        <v>369</v>
      </c>
      <c r="B184" t="s">
        <v>5</v>
      </c>
      <c r="C184" t="s">
        <v>370</v>
      </c>
      <c r="D184" t="str">
        <f>HYPERLINK("https://talan.bank.gov.ua/get-user-certificate/joH0PHGf26cVsXFznUgS","Завантажити сертифікат")</f>
        <v>Завантажити сертифікат</v>
      </c>
    </row>
    <row r="185" spans="1:4" x14ac:dyDescent="0.3">
      <c r="A185" t="s">
        <v>371</v>
      </c>
      <c r="B185" t="s">
        <v>5</v>
      </c>
      <c r="C185" t="s">
        <v>372</v>
      </c>
      <c r="D185" t="str">
        <f>HYPERLINK("https://talan.bank.gov.ua/get-user-certificate/joH0PVtsph8WdpgDqmUN","Завантажити сертифікат")</f>
        <v>Завантажити сертифікат</v>
      </c>
    </row>
    <row r="186" spans="1:4" x14ac:dyDescent="0.3">
      <c r="A186" t="s">
        <v>373</v>
      </c>
      <c r="B186" t="s">
        <v>5</v>
      </c>
      <c r="C186" t="s">
        <v>374</v>
      </c>
      <c r="D186" t="str">
        <f>HYPERLINK("https://talan.bank.gov.ua/get-user-certificate/joH0PQxBy1lEjvQFZpK3","Завантажити сертифікат")</f>
        <v>Завантажити сертифікат</v>
      </c>
    </row>
    <row r="187" spans="1:4" x14ac:dyDescent="0.3">
      <c r="A187" t="s">
        <v>375</v>
      </c>
      <c r="B187" t="s">
        <v>5</v>
      </c>
      <c r="C187" t="s">
        <v>376</v>
      </c>
      <c r="D187" t="str">
        <f>HYPERLINK("https://talan.bank.gov.ua/get-user-certificate/joH0PCUAV7pB2sCSCbXH","Завантажити сертифікат")</f>
        <v>Завантажити сертифікат</v>
      </c>
    </row>
    <row r="188" spans="1:4" x14ac:dyDescent="0.3">
      <c r="A188" t="s">
        <v>377</v>
      </c>
      <c r="B188" t="s">
        <v>5</v>
      </c>
      <c r="C188" t="s">
        <v>378</v>
      </c>
      <c r="D188" t="str">
        <f>HYPERLINK("https://talan.bank.gov.ua/get-user-certificate/joH0P_NKbe2sbIJasQ_e","Завантажити сертифікат")</f>
        <v>Завантажити сертифікат</v>
      </c>
    </row>
    <row r="189" spans="1:4" x14ac:dyDescent="0.3">
      <c r="A189" t="s">
        <v>379</v>
      </c>
      <c r="B189" t="s">
        <v>5</v>
      </c>
      <c r="C189" t="s">
        <v>380</v>
      </c>
      <c r="D189" t="str">
        <f>HYPERLINK("https://talan.bank.gov.ua/get-user-certificate/joH0PF7PNshlrKt2Bomo","Завантажити сертифікат")</f>
        <v>Завантажити сертифікат</v>
      </c>
    </row>
    <row r="190" spans="1:4" x14ac:dyDescent="0.3">
      <c r="A190" t="s">
        <v>381</v>
      </c>
      <c r="B190" t="s">
        <v>5</v>
      </c>
      <c r="C190" t="s">
        <v>382</v>
      </c>
      <c r="D190" t="str">
        <f>HYPERLINK("https://talan.bank.gov.ua/get-user-certificate/joH0Pdf-EBF1XrXdK2jJ","Завантажити сертифікат")</f>
        <v>Завантажити сертифікат</v>
      </c>
    </row>
    <row r="191" spans="1:4" x14ac:dyDescent="0.3">
      <c r="A191" t="s">
        <v>383</v>
      </c>
      <c r="B191" t="s">
        <v>5</v>
      </c>
      <c r="C191" t="s">
        <v>384</v>
      </c>
      <c r="D191" t="str">
        <f>HYPERLINK("https://talan.bank.gov.ua/get-user-certificate/joH0PQn3Qn0OopCeReTa","Завантажити сертифікат")</f>
        <v>Завантажити сертифікат</v>
      </c>
    </row>
    <row r="192" spans="1:4" x14ac:dyDescent="0.3">
      <c r="A192" t="s">
        <v>385</v>
      </c>
      <c r="B192" t="s">
        <v>5</v>
      </c>
      <c r="C192" t="s">
        <v>386</v>
      </c>
      <c r="D192" t="str">
        <f>HYPERLINK("https://talan.bank.gov.ua/get-user-certificate/joH0P97xZMQ6FO4xtKuD","Завантажити сертифікат")</f>
        <v>Завантажити сертифікат</v>
      </c>
    </row>
    <row r="193" spans="1:4" x14ac:dyDescent="0.3">
      <c r="A193" t="s">
        <v>387</v>
      </c>
      <c r="B193" t="s">
        <v>5</v>
      </c>
      <c r="C193" t="s">
        <v>388</v>
      </c>
      <c r="D193" t="str">
        <f>HYPERLINK("https://talan.bank.gov.ua/get-user-certificate/joH0PvMdANOu-v3boQjH","Завантажити сертифікат")</f>
        <v>Завантажити сертифікат</v>
      </c>
    </row>
    <row r="194" spans="1:4" x14ac:dyDescent="0.3">
      <c r="A194" t="s">
        <v>389</v>
      </c>
      <c r="B194" t="s">
        <v>5</v>
      </c>
      <c r="C194" t="s">
        <v>390</v>
      </c>
      <c r="D194" t="str">
        <f>HYPERLINK("https://talan.bank.gov.ua/get-user-certificate/joH0PxZ37vii-EmwOPFW","Завантажити сертифікат")</f>
        <v>Завантажити сертифікат</v>
      </c>
    </row>
    <row r="195" spans="1:4" x14ac:dyDescent="0.3">
      <c r="A195" t="s">
        <v>391</v>
      </c>
      <c r="B195" t="s">
        <v>5</v>
      </c>
      <c r="C195" t="s">
        <v>392</v>
      </c>
      <c r="D195" t="str">
        <f>HYPERLINK("https://talan.bank.gov.ua/get-user-certificate/joH0PfrBGvJR3TSyXRO0","Завантажити сертифікат")</f>
        <v>Завантажити сертифікат</v>
      </c>
    </row>
    <row r="196" spans="1:4" x14ac:dyDescent="0.3">
      <c r="A196" t="s">
        <v>393</v>
      </c>
      <c r="B196" t="s">
        <v>5</v>
      </c>
      <c r="C196" t="s">
        <v>394</v>
      </c>
      <c r="D196" t="str">
        <f>HYPERLINK("https://talan.bank.gov.ua/get-user-certificate/joH0Pz2LiTil2PCQSkWQ","Завантажити сертифікат")</f>
        <v>Завантажити сертифікат</v>
      </c>
    </row>
    <row r="197" spans="1:4" x14ac:dyDescent="0.3">
      <c r="A197" t="s">
        <v>395</v>
      </c>
      <c r="B197" t="s">
        <v>5</v>
      </c>
      <c r="C197" t="s">
        <v>396</v>
      </c>
      <c r="D197" t="str">
        <f>HYPERLINK("https://talan.bank.gov.ua/get-user-certificate/joH0PLyGEaeAAJOmbMQf","Завантажити сертифікат")</f>
        <v>Завантажити сертифікат</v>
      </c>
    </row>
    <row r="198" spans="1:4" x14ac:dyDescent="0.3">
      <c r="A198" t="s">
        <v>397</v>
      </c>
      <c r="B198" t="s">
        <v>5</v>
      </c>
      <c r="C198" t="s">
        <v>398</v>
      </c>
      <c r="D198" t="str">
        <f>HYPERLINK("https://talan.bank.gov.ua/get-user-certificate/joH0Pdd1rb4P6WISwIg2","Завантажити сертифікат")</f>
        <v>Завантажити сертифікат</v>
      </c>
    </row>
    <row r="199" spans="1:4" x14ac:dyDescent="0.3">
      <c r="A199" t="s">
        <v>399</v>
      </c>
      <c r="B199" t="s">
        <v>5</v>
      </c>
      <c r="C199" t="s">
        <v>400</v>
      </c>
      <c r="D199" t="str">
        <f>HYPERLINK("https://talan.bank.gov.ua/get-user-certificate/joH0P5vZKD246OXMqgE4","Завантажити сертифікат")</f>
        <v>Завантажити сертифікат</v>
      </c>
    </row>
    <row r="200" spans="1:4" x14ac:dyDescent="0.3">
      <c r="A200" t="s">
        <v>401</v>
      </c>
      <c r="B200" t="s">
        <v>5</v>
      </c>
      <c r="C200" t="s">
        <v>402</v>
      </c>
      <c r="D200" t="str">
        <f>HYPERLINK("https://talan.bank.gov.ua/get-user-certificate/joH0PnmC4ttYbhjtu2pg","Завантажити сертифікат")</f>
        <v>Завантажити сертифікат</v>
      </c>
    </row>
    <row r="201" spans="1:4" x14ac:dyDescent="0.3">
      <c r="A201" t="s">
        <v>403</v>
      </c>
      <c r="B201" t="s">
        <v>5</v>
      </c>
      <c r="C201" t="s">
        <v>404</v>
      </c>
      <c r="D201" t="str">
        <f>HYPERLINK("https://talan.bank.gov.ua/get-user-certificate/joH0PHh1TikhWFh7EMQP","Завантажити сертифікат")</f>
        <v>Завантажити сертифікат</v>
      </c>
    </row>
    <row r="202" spans="1:4" x14ac:dyDescent="0.3">
      <c r="A202" t="s">
        <v>405</v>
      </c>
      <c r="B202" t="s">
        <v>5</v>
      </c>
      <c r="C202" t="s">
        <v>406</v>
      </c>
      <c r="D202" t="str">
        <f>HYPERLINK("https://talan.bank.gov.ua/get-user-certificate/joH0PHNGyXuU4ntrT8e1","Завантажити сертифікат")</f>
        <v>Завантажити сертифікат</v>
      </c>
    </row>
    <row r="203" spans="1:4" x14ac:dyDescent="0.3">
      <c r="A203" t="s">
        <v>407</v>
      </c>
      <c r="B203" t="s">
        <v>5</v>
      </c>
      <c r="C203" t="s">
        <v>408</v>
      </c>
      <c r="D203" t="str">
        <f>HYPERLINK("https://talan.bank.gov.ua/get-user-certificate/joH0PhgKGEUAz81Gd9KJ","Завантажити сертифікат")</f>
        <v>Завантажити сертифікат</v>
      </c>
    </row>
    <row r="204" spans="1:4" x14ac:dyDescent="0.3">
      <c r="A204" t="s">
        <v>409</v>
      </c>
      <c r="B204" t="s">
        <v>5</v>
      </c>
      <c r="C204" t="s">
        <v>410</v>
      </c>
      <c r="D204" t="str">
        <f>HYPERLINK("https://talan.bank.gov.ua/get-user-certificate/joH0PLPmJ0IuIXP7RBIN","Завантажити сертифікат")</f>
        <v>Завантажити сертифікат</v>
      </c>
    </row>
    <row r="205" spans="1:4" x14ac:dyDescent="0.3">
      <c r="A205" t="s">
        <v>411</v>
      </c>
      <c r="B205" t="s">
        <v>5</v>
      </c>
      <c r="C205" t="s">
        <v>412</v>
      </c>
      <c r="D205" t="str">
        <f>HYPERLINK("https://talan.bank.gov.ua/get-user-certificate/joH0PrcVadAAO3uIvdti","Завантажити сертифікат")</f>
        <v>Завантажити сертифікат</v>
      </c>
    </row>
    <row r="206" spans="1:4" x14ac:dyDescent="0.3">
      <c r="A206" t="s">
        <v>413</v>
      </c>
      <c r="B206" t="s">
        <v>5</v>
      </c>
      <c r="C206" t="s">
        <v>414</v>
      </c>
      <c r="D206" t="str">
        <f>HYPERLINK("https://talan.bank.gov.ua/get-user-certificate/joH0PO3rthbWY6V-aYsg","Завантажити сертифікат")</f>
        <v>Завантажити сертифікат</v>
      </c>
    </row>
    <row r="207" spans="1:4" x14ac:dyDescent="0.3">
      <c r="A207" t="s">
        <v>415</v>
      </c>
      <c r="B207" t="s">
        <v>5</v>
      </c>
      <c r="C207" t="s">
        <v>416</v>
      </c>
      <c r="D207" t="str">
        <f>HYPERLINK("https://talan.bank.gov.ua/get-user-certificate/joH0Ph5mg7bQ1pUIpLHY","Завантажити сертифікат")</f>
        <v>Завантажити сертифікат</v>
      </c>
    </row>
    <row r="208" spans="1:4" x14ac:dyDescent="0.3">
      <c r="A208" t="s">
        <v>417</v>
      </c>
      <c r="B208" t="s">
        <v>5</v>
      </c>
      <c r="C208" t="s">
        <v>418</v>
      </c>
      <c r="D208" t="str">
        <f>HYPERLINK("https://talan.bank.gov.ua/get-user-certificate/joH0PuXACWb4a_XnTOM1","Завантажити сертифікат")</f>
        <v>Завантажити сертифікат</v>
      </c>
    </row>
    <row r="209" spans="1:4" x14ac:dyDescent="0.3">
      <c r="A209" t="s">
        <v>419</v>
      </c>
      <c r="B209" t="s">
        <v>5</v>
      </c>
      <c r="C209" t="s">
        <v>420</v>
      </c>
      <c r="D209" t="str">
        <f>HYPERLINK("https://talan.bank.gov.ua/get-user-certificate/joH0P3-cDFzflpiGOMGZ","Завантажити сертифікат")</f>
        <v>Завантажити сертифікат</v>
      </c>
    </row>
    <row r="210" spans="1:4" x14ac:dyDescent="0.3">
      <c r="A210" t="s">
        <v>421</v>
      </c>
      <c r="B210" t="s">
        <v>5</v>
      </c>
      <c r="C210" t="s">
        <v>422</v>
      </c>
      <c r="D210" t="str">
        <f>HYPERLINK("https://talan.bank.gov.ua/get-user-certificate/joH0PdRNmqqsfYwjH95u","Завантажити сертифікат")</f>
        <v>Завантажити сертифікат</v>
      </c>
    </row>
    <row r="211" spans="1:4" x14ac:dyDescent="0.3">
      <c r="A211" t="s">
        <v>423</v>
      </c>
      <c r="B211" t="s">
        <v>5</v>
      </c>
      <c r="C211" t="s">
        <v>424</v>
      </c>
      <c r="D211" t="str">
        <f>HYPERLINK("https://talan.bank.gov.ua/get-user-certificate/joH0PRfTpcur0HyPL7Ru","Завантажити сертифікат")</f>
        <v>Завантажити сертифікат</v>
      </c>
    </row>
    <row r="212" spans="1:4" x14ac:dyDescent="0.3">
      <c r="A212" t="s">
        <v>425</v>
      </c>
      <c r="B212" t="s">
        <v>5</v>
      </c>
      <c r="C212" t="s">
        <v>426</v>
      </c>
      <c r="D212" t="str">
        <f>HYPERLINK("https://talan.bank.gov.ua/get-user-certificate/joH0PDtT3qPyrbCCZk2t","Завантажити сертифікат")</f>
        <v>Завантажити сертифікат</v>
      </c>
    </row>
    <row r="213" spans="1:4" x14ac:dyDescent="0.3">
      <c r="A213" t="s">
        <v>427</v>
      </c>
      <c r="B213" t="s">
        <v>5</v>
      </c>
      <c r="C213" t="s">
        <v>428</v>
      </c>
      <c r="D213" t="str">
        <f>HYPERLINK("https://talan.bank.gov.ua/get-user-certificate/joH0PMCeLBdKnuUSFMvU","Завантажити сертифікат")</f>
        <v>Завантажити сертифікат</v>
      </c>
    </row>
    <row r="214" spans="1:4" x14ac:dyDescent="0.3">
      <c r="A214" t="s">
        <v>429</v>
      </c>
      <c r="B214" t="s">
        <v>5</v>
      </c>
      <c r="C214" t="s">
        <v>430</v>
      </c>
      <c r="D214" t="str">
        <f>HYPERLINK("https://talan.bank.gov.ua/get-user-certificate/joH0Pv3D9Gw7_nSkxd6f","Завантажити сертифікат")</f>
        <v>Завантажити сертифікат</v>
      </c>
    </row>
    <row r="215" spans="1:4" x14ac:dyDescent="0.3">
      <c r="A215" t="s">
        <v>431</v>
      </c>
      <c r="B215" t="s">
        <v>5</v>
      </c>
      <c r="C215" t="s">
        <v>432</v>
      </c>
      <c r="D215" t="str">
        <f>HYPERLINK("https://talan.bank.gov.ua/get-user-certificate/joH0P3xb_IHzhKI2lu79","Завантажити сертифікат")</f>
        <v>Завантажити сертифікат</v>
      </c>
    </row>
    <row r="216" spans="1:4" x14ac:dyDescent="0.3">
      <c r="A216" t="s">
        <v>433</v>
      </c>
      <c r="B216" t="s">
        <v>5</v>
      </c>
      <c r="C216" t="s">
        <v>434</v>
      </c>
      <c r="D216" t="str">
        <f>HYPERLINK("https://talan.bank.gov.ua/get-user-certificate/joH0Pi7o-JGVyvQwtyUg","Завантажити сертифікат")</f>
        <v>Завантажити сертифікат</v>
      </c>
    </row>
    <row r="217" spans="1:4" x14ac:dyDescent="0.3">
      <c r="A217" t="s">
        <v>435</v>
      </c>
      <c r="B217" t="s">
        <v>5</v>
      </c>
      <c r="C217" t="s">
        <v>436</v>
      </c>
      <c r="D217" t="str">
        <f>HYPERLINK("https://talan.bank.gov.ua/get-user-certificate/joH0PH6I-dzXAz-dOPJt","Завантажити сертифікат")</f>
        <v>Завантажити сертифікат</v>
      </c>
    </row>
    <row r="218" spans="1:4" x14ac:dyDescent="0.3">
      <c r="A218" t="s">
        <v>437</v>
      </c>
      <c r="B218" t="s">
        <v>5</v>
      </c>
      <c r="C218" t="s">
        <v>438</v>
      </c>
      <c r="D218" t="str">
        <f>HYPERLINK("https://talan.bank.gov.ua/get-user-certificate/joH0P73S0fEnAPivV3Ol","Завантажити сертифікат")</f>
        <v>Завантажити сертифікат</v>
      </c>
    </row>
    <row r="219" spans="1:4" x14ac:dyDescent="0.3">
      <c r="A219" t="s">
        <v>439</v>
      </c>
      <c r="B219" t="s">
        <v>5</v>
      </c>
      <c r="C219" t="s">
        <v>440</v>
      </c>
      <c r="D219" t="str">
        <f>HYPERLINK("https://talan.bank.gov.ua/get-user-certificate/joH0PbJCB_WNuvoAs79X","Завантажити сертифікат")</f>
        <v>Завантажити сертифікат</v>
      </c>
    </row>
    <row r="220" spans="1:4" x14ac:dyDescent="0.3">
      <c r="A220" t="s">
        <v>441</v>
      </c>
      <c r="B220" t="s">
        <v>5</v>
      </c>
      <c r="C220" t="s">
        <v>442</v>
      </c>
      <c r="D220" t="str">
        <f>HYPERLINK("https://talan.bank.gov.ua/get-user-certificate/joH0PlyBFz9lw4IREqBE","Завантажити сертифікат")</f>
        <v>Завантажити сертифікат</v>
      </c>
    </row>
    <row r="221" spans="1:4" x14ac:dyDescent="0.3">
      <c r="A221" t="s">
        <v>443</v>
      </c>
      <c r="B221" t="s">
        <v>5</v>
      </c>
      <c r="C221" t="s">
        <v>444</v>
      </c>
      <c r="D221" t="str">
        <f>HYPERLINK("https://talan.bank.gov.ua/get-user-certificate/joH0PfnOy8OZRccoiQWr","Завантажити сертифікат")</f>
        <v>Завантажити сертифікат</v>
      </c>
    </row>
    <row r="222" spans="1:4" x14ac:dyDescent="0.3">
      <c r="A222" t="s">
        <v>445</v>
      </c>
      <c r="B222" t="s">
        <v>5</v>
      </c>
      <c r="C222" t="s">
        <v>446</v>
      </c>
      <c r="D222" t="str">
        <f>HYPERLINK("https://talan.bank.gov.ua/get-user-certificate/joH0P3IrOqa5YU15uuLF","Завантажити сертифікат")</f>
        <v>Завантажити сертифікат</v>
      </c>
    </row>
    <row r="223" spans="1:4" x14ac:dyDescent="0.3">
      <c r="A223" t="s">
        <v>447</v>
      </c>
      <c r="B223" t="s">
        <v>5</v>
      </c>
      <c r="C223" t="s">
        <v>448</v>
      </c>
      <c r="D223" t="str">
        <f>HYPERLINK("https://talan.bank.gov.ua/get-user-certificate/joH0Pbu_qEF4Shq6nFUt","Завантажити сертифікат")</f>
        <v>Завантажити сертифікат</v>
      </c>
    </row>
    <row r="224" spans="1:4" x14ac:dyDescent="0.3">
      <c r="A224" t="s">
        <v>449</v>
      </c>
      <c r="B224" t="s">
        <v>5</v>
      </c>
      <c r="C224" t="s">
        <v>450</v>
      </c>
      <c r="D224" t="str">
        <f>HYPERLINK("https://talan.bank.gov.ua/get-user-certificate/joH0P1OBXiblNG0jRSa_","Завантажити сертифікат")</f>
        <v>Завантажити сертифікат</v>
      </c>
    </row>
    <row r="225" spans="1:4" x14ac:dyDescent="0.3">
      <c r="A225" t="s">
        <v>451</v>
      </c>
      <c r="B225" t="s">
        <v>5</v>
      </c>
      <c r="C225" t="s">
        <v>452</v>
      </c>
      <c r="D225" t="str">
        <f>HYPERLINK("https://talan.bank.gov.ua/get-user-certificate/joH0PmdwMYsGoM9_z1uB","Завантажити сертифікат")</f>
        <v>Завантажити сертифікат</v>
      </c>
    </row>
    <row r="226" spans="1:4" x14ac:dyDescent="0.3">
      <c r="A226" t="s">
        <v>453</v>
      </c>
      <c r="B226" t="s">
        <v>5</v>
      </c>
      <c r="C226" t="s">
        <v>454</v>
      </c>
      <c r="D226" t="str">
        <f>HYPERLINK("https://talan.bank.gov.ua/get-user-certificate/joH0Pq98GNMKrnmjcMJ0","Завантажити сертифікат")</f>
        <v>Завантажити сертифікат</v>
      </c>
    </row>
    <row r="227" spans="1:4" x14ac:dyDescent="0.3">
      <c r="A227" t="s">
        <v>455</v>
      </c>
      <c r="B227" t="s">
        <v>5</v>
      </c>
      <c r="C227" t="s">
        <v>456</v>
      </c>
      <c r="D227" t="str">
        <f>HYPERLINK("https://talan.bank.gov.ua/get-user-certificate/joH0PFpBE7WIFKeIuUQL","Завантажити сертифікат")</f>
        <v>Завантажити сертифікат</v>
      </c>
    </row>
    <row r="228" spans="1:4" x14ac:dyDescent="0.3">
      <c r="A228" t="s">
        <v>457</v>
      </c>
      <c r="B228" t="s">
        <v>5</v>
      </c>
      <c r="C228" t="s">
        <v>458</v>
      </c>
      <c r="D228" t="str">
        <f>HYPERLINK("https://talan.bank.gov.ua/get-user-certificate/joH0PtlRp5w7NRPbASwq","Завантажити сертифікат")</f>
        <v>Завантажити сертифікат</v>
      </c>
    </row>
    <row r="229" spans="1:4" x14ac:dyDescent="0.3">
      <c r="A229" t="s">
        <v>459</v>
      </c>
      <c r="B229" t="s">
        <v>5</v>
      </c>
      <c r="C229" t="s">
        <v>460</v>
      </c>
      <c r="D229" t="str">
        <f>HYPERLINK("https://talan.bank.gov.ua/get-user-certificate/joH0PWS3W4ieKTcZ95Er","Завантажити сертифікат")</f>
        <v>Завантажити сертифікат</v>
      </c>
    </row>
    <row r="230" spans="1:4" x14ac:dyDescent="0.3">
      <c r="A230" t="s">
        <v>461</v>
      </c>
      <c r="B230" t="s">
        <v>5</v>
      </c>
      <c r="C230" t="s">
        <v>462</v>
      </c>
      <c r="D230" t="str">
        <f>HYPERLINK("https://talan.bank.gov.ua/get-user-certificate/joH0P6nljrPsTwdJrZSW","Завантажити сертифікат")</f>
        <v>Завантажити сертифікат</v>
      </c>
    </row>
    <row r="231" spans="1:4" x14ac:dyDescent="0.3">
      <c r="A231" t="s">
        <v>463</v>
      </c>
      <c r="B231" t="s">
        <v>5</v>
      </c>
      <c r="C231" t="s">
        <v>464</v>
      </c>
      <c r="D231" t="str">
        <f>HYPERLINK("https://talan.bank.gov.ua/get-user-certificate/joH0PkYhFqc8TB9tZAxF","Завантажити сертифікат")</f>
        <v>Завантажити сертифікат</v>
      </c>
    </row>
    <row r="232" spans="1:4" x14ac:dyDescent="0.3">
      <c r="A232" t="s">
        <v>465</v>
      </c>
      <c r="B232" t="s">
        <v>5</v>
      </c>
      <c r="C232" t="s">
        <v>466</v>
      </c>
      <c r="D232" t="str">
        <f>HYPERLINK("https://talan.bank.gov.ua/get-user-certificate/joH0PxTrY1vvi5aXwL4g","Завантажити сертифікат")</f>
        <v>Завантажити сертифікат</v>
      </c>
    </row>
    <row r="233" spans="1:4" x14ac:dyDescent="0.3">
      <c r="A233" t="s">
        <v>467</v>
      </c>
      <c r="B233" t="s">
        <v>5</v>
      </c>
      <c r="C233" t="s">
        <v>468</v>
      </c>
      <c r="D233" t="str">
        <f>HYPERLINK("https://talan.bank.gov.ua/get-user-certificate/joH0P3Ba9nzvx2kfTAzI","Завантажити сертифікат")</f>
        <v>Завантажити сертифікат</v>
      </c>
    </row>
    <row r="234" spans="1:4" x14ac:dyDescent="0.3">
      <c r="A234" t="s">
        <v>469</v>
      </c>
      <c r="B234" t="s">
        <v>5</v>
      </c>
      <c r="C234" t="s">
        <v>470</v>
      </c>
      <c r="D234" t="str">
        <f>HYPERLINK("https://talan.bank.gov.ua/get-user-certificate/joH0PoeIQEtYYiox4H0E","Завантажити сертифікат")</f>
        <v>Завантажити сертифікат</v>
      </c>
    </row>
    <row r="235" spans="1:4" x14ac:dyDescent="0.3">
      <c r="A235" t="s">
        <v>471</v>
      </c>
      <c r="B235" t="s">
        <v>5</v>
      </c>
      <c r="C235" t="s">
        <v>472</v>
      </c>
      <c r="D235" t="str">
        <f>HYPERLINK("https://talan.bank.gov.ua/get-user-certificate/joH0PF_ompLwdePDYasm","Завантажити сертифікат")</f>
        <v>Завантажити сертифікат</v>
      </c>
    </row>
    <row r="236" spans="1:4" x14ac:dyDescent="0.3">
      <c r="A236" t="s">
        <v>473</v>
      </c>
      <c r="B236" t="s">
        <v>5</v>
      </c>
      <c r="C236" t="s">
        <v>474</v>
      </c>
      <c r="D236" t="str">
        <f>HYPERLINK("https://talan.bank.gov.ua/get-user-certificate/joH0Pq-1XHiNFxqDpQ6F","Завантажити сертифікат")</f>
        <v>Завантажити сертифікат</v>
      </c>
    </row>
    <row r="237" spans="1:4" x14ac:dyDescent="0.3">
      <c r="A237" t="s">
        <v>475</v>
      </c>
      <c r="B237" t="s">
        <v>5</v>
      </c>
      <c r="C237" t="s">
        <v>476</v>
      </c>
      <c r="D237" t="str">
        <f>HYPERLINK("https://talan.bank.gov.ua/get-user-certificate/joH0P1k9B5J4cQpRuy7P","Завантажити сертифікат")</f>
        <v>Завантажити сертифікат</v>
      </c>
    </row>
    <row r="238" spans="1:4" x14ac:dyDescent="0.3">
      <c r="A238" t="s">
        <v>477</v>
      </c>
      <c r="B238" t="s">
        <v>5</v>
      </c>
      <c r="C238" t="s">
        <v>478</v>
      </c>
      <c r="D238" t="str">
        <f>HYPERLINK("https://talan.bank.gov.ua/get-user-certificate/joH0PgBBkzVajFCYWu0p","Завантажити сертифікат")</f>
        <v>Завантажити сертифікат</v>
      </c>
    </row>
    <row r="239" spans="1:4" x14ac:dyDescent="0.3">
      <c r="A239" t="s">
        <v>479</v>
      </c>
      <c r="B239" t="s">
        <v>5</v>
      </c>
      <c r="C239" t="s">
        <v>480</v>
      </c>
      <c r="D239" t="str">
        <f>HYPERLINK("https://talan.bank.gov.ua/get-user-certificate/joH0Pm7knFKhm7zpF3xS","Завантажити сертифікат")</f>
        <v>Завантажити сертифікат</v>
      </c>
    </row>
    <row r="240" spans="1:4" x14ac:dyDescent="0.3">
      <c r="A240" t="s">
        <v>481</v>
      </c>
      <c r="B240" t="s">
        <v>5</v>
      </c>
      <c r="C240" t="s">
        <v>482</v>
      </c>
      <c r="D240" t="str">
        <f>HYPERLINK("https://talan.bank.gov.ua/get-user-certificate/joH0PPNrE0uiukvawZCF","Завантажити сертифікат")</f>
        <v>Завантажити сертифікат</v>
      </c>
    </row>
    <row r="241" spans="1:4" x14ac:dyDescent="0.3">
      <c r="A241" t="s">
        <v>483</v>
      </c>
      <c r="B241" t="s">
        <v>5</v>
      </c>
      <c r="C241" t="s">
        <v>484</v>
      </c>
      <c r="D241" t="str">
        <f>HYPERLINK("https://talan.bank.gov.ua/get-user-certificate/joH0PVTPpVGInzpMMAg-","Завантажити сертифікат")</f>
        <v>Завантажити сертифікат</v>
      </c>
    </row>
    <row r="242" spans="1:4" x14ac:dyDescent="0.3">
      <c r="A242" t="s">
        <v>485</v>
      </c>
      <c r="B242" t="s">
        <v>5</v>
      </c>
      <c r="C242" t="s">
        <v>486</v>
      </c>
      <c r="D242" t="str">
        <f>HYPERLINK("https://talan.bank.gov.ua/get-user-certificate/joH0PmulpfrPnCr1vF2r","Завантажити сертифікат")</f>
        <v>Завантажити сертифікат</v>
      </c>
    </row>
    <row r="243" spans="1:4" x14ac:dyDescent="0.3">
      <c r="A243" t="s">
        <v>487</v>
      </c>
      <c r="B243" t="s">
        <v>5</v>
      </c>
      <c r="C243" t="s">
        <v>488</v>
      </c>
      <c r="D243" t="str">
        <f>HYPERLINK("https://talan.bank.gov.ua/get-user-certificate/joH0PsDi4IqHEh8dE5AN","Завантажити сертифікат")</f>
        <v>Завантажити сертифікат</v>
      </c>
    </row>
    <row r="244" spans="1:4" x14ac:dyDescent="0.3">
      <c r="A244" t="s">
        <v>489</v>
      </c>
      <c r="B244" t="s">
        <v>5</v>
      </c>
      <c r="C244" t="s">
        <v>490</v>
      </c>
      <c r="D244" t="str">
        <f>HYPERLINK("https://talan.bank.gov.ua/get-user-certificate/joH0PN3UySIbffTof9XH","Завантажити сертифікат")</f>
        <v>Завантажити сертифікат</v>
      </c>
    </row>
    <row r="245" spans="1:4" x14ac:dyDescent="0.3">
      <c r="A245" t="s">
        <v>491</v>
      </c>
      <c r="B245" t="s">
        <v>5</v>
      </c>
      <c r="C245" t="s">
        <v>492</v>
      </c>
      <c r="D245" t="str">
        <f>HYPERLINK("https://talan.bank.gov.ua/get-user-certificate/joH0PJjubeeLChtUNCjJ","Завантажити сертифікат")</f>
        <v>Завантажити сертифікат</v>
      </c>
    </row>
    <row r="246" spans="1:4" x14ac:dyDescent="0.3">
      <c r="A246" t="s">
        <v>493</v>
      </c>
      <c r="B246" t="s">
        <v>5</v>
      </c>
      <c r="C246" t="s">
        <v>494</v>
      </c>
      <c r="D246" t="str">
        <f>HYPERLINK("https://talan.bank.gov.ua/get-user-certificate/joH0PZfcbcmiTwMeydjh","Завантажити сертифікат")</f>
        <v>Завантажити сертифікат</v>
      </c>
    </row>
    <row r="247" spans="1:4" x14ac:dyDescent="0.3">
      <c r="A247" t="s">
        <v>495</v>
      </c>
      <c r="B247" t="s">
        <v>5</v>
      </c>
      <c r="C247" t="s">
        <v>496</v>
      </c>
      <c r="D247" t="str">
        <f>HYPERLINK("https://talan.bank.gov.ua/get-user-certificate/joH0Pq8yvolmJEWXzvsn","Завантажити сертифікат")</f>
        <v>Завантажити сертифікат</v>
      </c>
    </row>
    <row r="248" spans="1:4" x14ac:dyDescent="0.3">
      <c r="A248" t="s">
        <v>497</v>
      </c>
      <c r="B248" t="s">
        <v>5</v>
      </c>
      <c r="C248" t="s">
        <v>498</v>
      </c>
      <c r="D248" t="str">
        <f>HYPERLINK("https://talan.bank.gov.ua/get-user-certificate/joH0PJVcpg2LXhx3abjS","Завантажити сертифікат")</f>
        <v>Завантажити сертифікат</v>
      </c>
    </row>
    <row r="249" spans="1:4" x14ac:dyDescent="0.3">
      <c r="A249" t="s">
        <v>499</v>
      </c>
      <c r="B249" t="s">
        <v>5</v>
      </c>
      <c r="C249" t="s">
        <v>500</v>
      </c>
      <c r="D249" t="str">
        <f>HYPERLINK("https://talan.bank.gov.ua/get-user-certificate/joH0P3TIkNL0gkvEHZ9R","Завантажити сертифікат")</f>
        <v>Завантажити сертифікат</v>
      </c>
    </row>
    <row r="250" spans="1:4" x14ac:dyDescent="0.3">
      <c r="A250" t="s">
        <v>501</v>
      </c>
      <c r="B250" t="s">
        <v>5</v>
      </c>
      <c r="C250" t="s">
        <v>502</v>
      </c>
      <c r="D250" t="str">
        <f>HYPERLINK("https://talan.bank.gov.ua/get-user-certificate/joH0P7RVkd16vqNaZjQp","Завантажити сертифікат")</f>
        <v>Завантажити сертифікат</v>
      </c>
    </row>
    <row r="251" spans="1:4" x14ac:dyDescent="0.3">
      <c r="A251" t="s">
        <v>503</v>
      </c>
      <c r="B251" t="s">
        <v>5</v>
      </c>
      <c r="C251" t="s">
        <v>504</v>
      </c>
      <c r="D251" t="str">
        <f>HYPERLINK("https://talan.bank.gov.ua/get-user-certificate/joH0P_kUoc2vbxssOndY","Завантажити сертифікат")</f>
        <v>Завантажити сертифікат</v>
      </c>
    </row>
    <row r="252" spans="1:4" x14ac:dyDescent="0.3">
      <c r="A252" t="s">
        <v>505</v>
      </c>
      <c r="B252" t="s">
        <v>5</v>
      </c>
      <c r="C252" t="s">
        <v>506</v>
      </c>
      <c r="D252" t="str">
        <f>HYPERLINK("https://talan.bank.gov.ua/get-user-certificate/joH0PIIdRFoJgOzuk6r4","Завантажити сертифікат")</f>
        <v>Завантажити сертифікат</v>
      </c>
    </row>
    <row r="253" spans="1:4" x14ac:dyDescent="0.3">
      <c r="A253" t="s">
        <v>507</v>
      </c>
      <c r="B253" t="s">
        <v>5</v>
      </c>
      <c r="C253" t="s">
        <v>508</v>
      </c>
      <c r="D253" t="str">
        <f>HYPERLINK("https://talan.bank.gov.ua/get-user-certificate/joH0P3nJzK4S4gY7Rc9D","Завантажити сертифікат")</f>
        <v>Завантажити сертифікат</v>
      </c>
    </row>
    <row r="254" spans="1:4" x14ac:dyDescent="0.3">
      <c r="A254" t="s">
        <v>509</v>
      </c>
      <c r="B254" t="s">
        <v>5</v>
      </c>
      <c r="C254" t="s">
        <v>510</v>
      </c>
      <c r="D254" t="str">
        <f>HYPERLINK("https://talan.bank.gov.ua/get-user-certificate/joH0PDdOfHCIM3Nc85Wc","Завантажити сертифікат")</f>
        <v>Завантажити сертифікат</v>
      </c>
    </row>
    <row r="255" spans="1:4" x14ac:dyDescent="0.3">
      <c r="A255" t="s">
        <v>511</v>
      </c>
      <c r="B255" t="s">
        <v>5</v>
      </c>
      <c r="C255" t="s">
        <v>512</v>
      </c>
      <c r="D255" t="str">
        <f>HYPERLINK("https://talan.bank.gov.ua/get-user-certificate/joH0P_MlG8bG4bRbm_ot","Завантажити сертифікат")</f>
        <v>Завантажити сертифікат</v>
      </c>
    </row>
    <row r="256" spans="1:4" x14ac:dyDescent="0.3">
      <c r="A256" t="s">
        <v>513</v>
      </c>
      <c r="B256" t="s">
        <v>5</v>
      </c>
      <c r="C256" t="s">
        <v>514</v>
      </c>
      <c r="D256" t="str">
        <f>HYPERLINK("https://talan.bank.gov.ua/get-user-certificate/joH0Pe9z6ZgGomWX-X1_","Завантажити сертифікат")</f>
        <v>Завантажити сертифікат</v>
      </c>
    </row>
    <row r="257" spans="1:4" x14ac:dyDescent="0.3">
      <c r="A257" t="s">
        <v>515</v>
      </c>
      <c r="B257" t="s">
        <v>5</v>
      </c>
      <c r="C257" t="s">
        <v>516</v>
      </c>
      <c r="D257" t="str">
        <f>HYPERLINK("https://talan.bank.gov.ua/get-user-certificate/joH0PWEy1P_Hbq47Ww4N","Завантажити сертифікат")</f>
        <v>Завантажити сертифікат</v>
      </c>
    </row>
    <row r="258" spans="1:4" x14ac:dyDescent="0.3">
      <c r="A258" t="s">
        <v>517</v>
      </c>
      <c r="B258" t="s">
        <v>5</v>
      </c>
      <c r="C258" t="s">
        <v>518</v>
      </c>
      <c r="D258" t="str">
        <f>HYPERLINK("https://talan.bank.gov.ua/get-user-certificate/joH0PYJbuPCen3zPkL3V","Завантажити сертифікат")</f>
        <v>Завантажити сертифікат</v>
      </c>
    </row>
    <row r="259" spans="1:4" x14ac:dyDescent="0.3">
      <c r="A259" t="s">
        <v>519</v>
      </c>
      <c r="B259" t="s">
        <v>5</v>
      </c>
      <c r="C259" t="s">
        <v>520</v>
      </c>
      <c r="D259" t="str">
        <f>HYPERLINK("https://talan.bank.gov.ua/get-user-certificate/joH0PXLdRS7Zdhr_hivG","Завантажити сертифікат")</f>
        <v>Завантажити сертифікат</v>
      </c>
    </row>
    <row r="260" spans="1:4" x14ac:dyDescent="0.3">
      <c r="A260" t="s">
        <v>521</v>
      </c>
      <c r="B260" t="s">
        <v>5</v>
      </c>
      <c r="C260" t="s">
        <v>522</v>
      </c>
      <c r="D260" t="str">
        <f>HYPERLINK("https://talan.bank.gov.ua/get-user-certificate/joH0PJFxhbtYq8KTSHjk","Завантажити сертифікат")</f>
        <v>Завантажити сертифікат</v>
      </c>
    </row>
    <row r="261" spans="1:4" x14ac:dyDescent="0.3">
      <c r="A261" t="s">
        <v>523</v>
      </c>
      <c r="B261" t="s">
        <v>5</v>
      </c>
      <c r="C261" t="s">
        <v>524</v>
      </c>
      <c r="D261" t="str">
        <f>HYPERLINK("https://talan.bank.gov.ua/get-user-certificate/joH0PV3-Yf0h5tKcE1E7","Завантажити сертифікат")</f>
        <v>Завантажити сертифікат</v>
      </c>
    </row>
    <row r="262" spans="1:4" x14ac:dyDescent="0.3">
      <c r="A262" t="s">
        <v>525</v>
      </c>
      <c r="B262" t="s">
        <v>5</v>
      </c>
      <c r="C262" t="s">
        <v>526</v>
      </c>
      <c r="D262" t="str">
        <f>HYPERLINK("https://talan.bank.gov.ua/get-user-certificate/joH0P8SeuOu-4Mmrvgyw","Завантажити сертифікат")</f>
        <v>Завантажити сертифікат</v>
      </c>
    </row>
    <row r="263" spans="1:4" x14ac:dyDescent="0.3">
      <c r="A263" t="s">
        <v>527</v>
      </c>
      <c r="B263" t="s">
        <v>5</v>
      </c>
      <c r="C263" t="s">
        <v>528</v>
      </c>
      <c r="D263" t="str">
        <f>HYPERLINK("https://talan.bank.gov.ua/get-user-certificate/joH0Pxp_HPtzEKq4Lj1R","Завантажити сертифікат")</f>
        <v>Завантажити сертифікат</v>
      </c>
    </row>
    <row r="264" spans="1:4" x14ac:dyDescent="0.3">
      <c r="A264" t="s">
        <v>529</v>
      </c>
      <c r="B264" t="s">
        <v>5</v>
      </c>
      <c r="C264" t="s">
        <v>530</v>
      </c>
      <c r="D264" t="str">
        <f>HYPERLINK("https://talan.bank.gov.ua/get-user-certificate/joH0PIGyZW8c19BE2Wev","Завантажити сертифікат")</f>
        <v>Завантажити сертифікат</v>
      </c>
    </row>
    <row r="265" spans="1:4" x14ac:dyDescent="0.3">
      <c r="A265" t="s">
        <v>531</v>
      </c>
      <c r="B265" t="s">
        <v>5</v>
      </c>
      <c r="C265" t="s">
        <v>532</v>
      </c>
      <c r="D265" t="str">
        <f>HYPERLINK("https://talan.bank.gov.ua/get-user-certificate/joH0PDmw6lbTb-KyyCs9","Завантажити сертифікат")</f>
        <v>Завантажити сертифікат</v>
      </c>
    </row>
    <row r="266" spans="1:4" x14ac:dyDescent="0.3">
      <c r="A266" t="s">
        <v>533</v>
      </c>
      <c r="B266" t="s">
        <v>5</v>
      </c>
      <c r="C266" t="s">
        <v>534</v>
      </c>
      <c r="D266" t="str">
        <f>HYPERLINK("https://talan.bank.gov.ua/get-user-certificate/joH0PuPu2xJdxKJEBbQJ","Завантажити сертифікат")</f>
        <v>Завантажити сертифікат</v>
      </c>
    </row>
    <row r="267" spans="1:4" x14ac:dyDescent="0.3">
      <c r="A267" t="s">
        <v>535</v>
      </c>
      <c r="B267" t="s">
        <v>5</v>
      </c>
      <c r="C267" t="s">
        <v>536</v>
      </c>
      <c r="D267" t="str">
        <f>HYPERLINK("https://talan.bank.gov.ua/get-user-certificate/joH0P9khB7dtrrkuQSeU","Завантажити сертифікат")</f>
        <v>Завантажити сертифікат</v>
      </c>
    </row>
    <row r="268" spans="1:4" x14ac:dyDescent="0.3">
      <c r="A268" t="s">
        <v>537</v>
      </c>
      <c r="B268" t="s">
        <v>5</v>
      </c>
      <c r="C268" t="s">
        <v>538</v>
      </c>
      <c r="D268" t="str">
        <f>HYPERLINK("https://talan.bank.gov.ua/get-user-certificate/joH0PPjxmCTs2pNVWt4d","Завантажити сертифікат")</f>
        <v>Завантажити сертифікат</v>
      </c>
    </row>
    <row r="269" spans="1:4" x14ac:dyDescent="0.3">
      <c r="A269" t="s">
        <v>539</v>
      </c>
      <c r="B269" t="s">
        <v>5</v>
      </c>
      <c r="C269" t="s">
        <v>540</v>
      </c>
      <c r="D269" t="str">
        <f>HYPERLINK("https://talan.bank.gov.ua/get-user-certificate/joH0PcDXfmEkt8vo21zi","Завантажити сертифікат")</f>
        <v>Завантажити сертифікат</v>
      </c>
    </row>
    <row r="270" spans="1:4" x14ac:dyDescent="0.3">
      <c r="A270" t="s">
        <v>541</v>
      </c>
      <c r="B270" t="s">
        <v>5</v>
      </c>
      <c r="C270" t="s">
        <v>542</v>
      </c>
      <c r="D270" t="str">
        <f>HYPERLINK("https://talan.bank.gov.ua/get-user-certificate/joH0PTJWPaS2MRl0Y3Jz","Завантажити сертифікат")</f>
        <v>Завантажити сертифікат</v>
      </c>
    </row>
    <row r="271" spans="1:4" x14ac:dyDescent="0.3">
      <c r="A271" t="s">
        <v>543</v>
      </c>
      <c r="B271" t="s">
        <v>5</v>
      </c>
      <c r="C271" t="s">
        <v>544</v>
      </c>
      <c r="D271" t="str">
        <f>HYPERLINK("https://talan.bank.gov.ua/get-user-certificate/joH0P_gU-aY_zUEZEsC2","Завантажити сертифікат")</f>
        <v>Завантажити сертифікат</v>
      </c>
    </row>
    <row r="272" spans="1:4" x14ac:dyDescent="0.3">
      <c r="A272" t="s">
        <v>545</v>
      </c>
      <c r="B272" t="s">
        <v>5</v>
      </c>
      <c r="C272" t="s">
        <v>546</v>
      </c>
      <c r="D272" t="str">
        <f>HYPERLINK("https://talan.bank.gov.ua/get-user-certificate/joH0PVLXTEhlUiSqQck7","Завантажити сертифікат")</f>
        <v>Завантажити сертифікат</v>
      </c>
    </row>
    <row r="273" spans="1:4" x14ac:dyDescent="0.3">
      <c r="A273" t="s">
        <v>547</v>
      </c>
      <c r="B273" t="s">
        <v>5</v>
      </c>
      <c r="C273" t="s">
        <v>548</v>
      </c>
      <c r="D273" t="str">
        <f>HYPERLINK("https://talan.bank.gov.ua/get-user-certificate/joH0P0KPQmTXtLY73Qwi","Завантажити сертифікат")</f>
        <v>Завантажити сертифікат</v>
      </c>
    </row>
    <row r="274" spans="1:4" x14ac:dyDescent="0.3">
      <c r="A274" t="s">
        <v>549</v>
      </c>
      <c r="B274" t="s">
        <v>5</v>
      </c>
      <c r="C274" t="s">
        <v>550</v>
      </c>
      <c r="D274" t="str">
        <f>HYPERLINK("https://talan.bank.gov.ua/get-user-certificate/joH0PCLuATbn5CQDunkq","Завантажити сертифікат")</f>
        <v>Завантажити сертифікат</v>
      </c>
    </row>
    <row r="275" spans="1:4" x14ac:dyDescent="0.3">
      <c r="A275" t="s">
        <v>551</v>
      </c>
      <c r="B275" t="s">
        <v>5</v>
      </c>
      <c r="C275" t="s">
        <v>552</v>
      </c>
      <c r="D275" t="str">
        <f>HYPERLINK("https://talan.bank.gov.ua/get-user-certificate/joH0PiZv15SYGEvAl-JC","Завантажити сертифікат")</f>
        <v>Завантажити сертифікат</v>
      </c>
    </row>
    <row r="276" spans="1:4" x14ac:dyDescent="0.3">
      <c r="A276" t="s">
        <v>553</v>
      </c>
      <c r="B276" t="s">
        <v>5</v>
      </c>
      <c r="C276" t="s">
        <v>554</v>
      </c>
      <c r="D276" t="str">
        <f>HYPERLINK("https://talan.bank.gov.ua/get-user-certificate/joH0P0l_PEvLyoIB0sMd","Завантажити сертифікат")</f>
        <v>Завантажити сертифікат</v>
      </c>
    </row>
    <row r="277" spans="1:4" x14ac:dyDescent="0.3">
      <c r="A277" t="s">
        <v>555</v>
      </c>
      <c r="B277" t="s">
        <v>5</v>
      </c>
      <c r="C277" t="s">
        <v>556</v>
      </c>
      <c r="D277" t="str">
        <f>HYPERLINK("https://talan.bank.gov.ua/get-user-certificate/joH0PX5XI5a9ST3jDPES","Завантажити сертифікат")</f>
        <v>Завантажити сертифікат</v>
      </c>
    </row>
    <row r="278" spans="1:4" x14ac:dyDescent="0.3">
      <c r="A278" t="s">
        <v>557</v>
      </c>
      <c r="B278" t="s">
        <v>5</v>
      </c>
      <c r="C278" t="s">
        <v>558</v>
      </c>
      <c r="D278" t="str">
        <f>HYPERLINK("https://talan.bank.gov.ua/get-user-certificate/joH0P6bTlewiQdMRUQfw","Завантажити сертифікат")</f>
        <v>Завантажити сертифікат</v>
      </c>
    </row>
    <row r="279" spans="1:4" x14ac:dyDescent="0.3">
      <c r="A279" t="s">
        <v>559</v>
      </c>
      <c r="B279" t="s">
        <v>5</v>
      </c>
      <c r="C279" t="s">
        <v>560</v>
      </c>
      <c r="D279" t="str">
        <f>HYPERLINK("https://talan.bank.gov.ua/get-user-certificate/joH0PkDglBfFTjjvYEG4","Завантажити сертифікат")</f>
        <v>Завантажити сертифікат</v>
      </c>
    </row>
    <row r="280" spans="1:4" x14ac:dyDescent="0.3">
      <c r="A280" t="s">
        <v>561</v>
      </c>
      <c r="B280" t="s">
        <v>5</v>
      </c>
      <c r="C280" t="s">
        <v>562</v>
      </c>
      <c r="D280" t="str">
        <f>HYPERLINK("https://talan.bank.gov.ua/get-user-certificate/joH0P9VUqQnYMKtWqwDd","Завантажити сертифікат")</f>
        <v>Завантажити сертифікат</v>
      </c>
    </row>
    <row r="281" spans="1:4" x14ac:dyDescent="0.3">
      <c r="A281" t="s">
        <v>563</v>
      </c>
      <c r="B281" t="s">
        <v>5</v>
      </c>
      <c r="C281" t="s">
        <v>564</v>
      </c>
      <c r="D281" t="str">
        <f>HYPERLINK("https://talan.bank.gov.ua/get-user-certificate/joH0PyV7_IOlh-mg3loP","Завантажити сертифікат")</f>
        <v>Завантажити сертифікат</v>
      </c>
    </row>
    <row r="282" spans="1:4" x14ac:dyDescent="0.3">
      <c r="A282" t="s">
        <v>565</v>
      </c>
      <c r="B282" t="s">
        <v>5</v>
      </c>
      <c r="C282" t="s">
        <v>566</v>
      </c>
      <c r="D282" t="str">
        <f>HYPERLINK("https://talan.bank.gov.ua/get-user-certificate/joH0PMaNRpbL34fbF-_D","Завантажити сертифікат")</f>
        <v>Завантажити сертифікат</v>
      </c>
    </row>
    <row r="283" spans="1:4" x14ac:dyDescent="0.3">
      <c r="A283" t="s">
        <v>567</v>
      </c>
      <c r="B283" t="s">
        <v>5</v>
      </c>
      <c r="C283" t="s">
        <v>568</v>
      </c>
      <c r="D283" t="str">
        <f>HYPERLINK("https://talan.bank.gov.ua/get-user-certificate/joH0Pmu714l6iCzLqDD_","Завантажити сертифікат")</f>
        <v>Завантажити сертифікат</v>
      </c>
    </row>
    <row r="284" spans="1:4" x14ac:dyDescent="0.3">
      <c r="A284" t="s">
        <v>569</v>
      </c>
      <c r="B284" t="s">
        <v>5</v>
      </c>
      <c r="C284" t="s">
        <v>570</v>
      </c>
      <c r="D284" t="str">
        <f>HYPERLINK("https://talan.bank.gov.ua/get-user-certificate/joH0PtcisRtfjvof3hj8","Завантажити сертифікат")</f>
        <v>Завантажити сертифікат</v>
      </c>
    </row>
    <row r="285" spans="1:4" x14ac:dyDescent="0.3">
      <c r="A285" t="s">
        <v>571</v>
      </c>
      <c r="B285" t="s">
        <v>5</v>
      </c>
      <c r="C285" t="s">
        <v>572</v>
      </c>
      <c r="D285" t="str">
        <f>HYPERLINK("https://talan.bank.gov.ua/get-user-certificate/joH0PWQWOrOL543vOcC1","Завантажити сертифікат")</f>
        <v>Завантажити сертифікат</v>
      </c>
    </row>
    <row r="286" spans="1:4" x14ac:dyDescent="0.3">
      <c r="A286" t="s">
        <v>573</v>
      </c>
      <c r="B286" t="s">
        <v>5</v>
      </c>
      <c r="C286" t="s">
        <v>574</v>
      </c>
      <c r="D286" t="str">
        <f>HYPERLINK("https://talan.bank.gov.ua/get-user-certificate/joH0PXpqVNiTgcGatW5K","Завантажити сертифікат")</f>
        <v>Завантажити сертифікат</v>
      </c>
    </row>
    <row r="287" spans="1:4" x14ac:dyDescent="0.3">
      <c r="A287" t="s">
        <v>575</v>
      </c>
      <c r="B287" t="s">
        <v>5</v>
      </c>
      <c r="C287" t="s">
        <v>576</v>
      </c>
      <c r="D287" t="str">
        <f>HYPERLINK("https://talan.bank.gov.ua/get-user-certificate/joH0PNPwYgcd1xUVakDI","Завантажити сертифікат")</f>
        <v>Завантажити сертифікат</v>
      </c>
    </row>
    <row r="288" spans="1:4" x14ac:dyDescent="0.3">
      <c r="A288" t="s">
        <v>577</v>
      </c>
      <c r="B288" t="s">
        <v>5</v>
      </c>
      <c r="C288" t="s">
        <v>578</v>
      </c>
      <c r="D288" t="str">
        <f>HYPERLINK("https://talan.bank.gov.ua/get-user-certificate/joH0P_S_vb2KAKL3VRLC","Завантажити сертифікат")</f>
        <v>Завантажити сертифікат</v>
      </c>
    </row>
    <row r="289" spans="1:4" x14ac:dyDescent="0.3">
      <c r="A289" t="s">
        <v>579</v>
      </c>
      <c r="B289" t="s">
        <v>5</v>
      </c>
      <c r="C289" t="s">
        <v>580</v>
      </c>
      <c r="D289" t="str">
        <f>HYPERLINK("https://talan.bank.gov.ua/get-user-certificate/joH0PYwC-GMRduypX1KQ","Завантажити сертифікат")</f>
        <v>Завантажити сертифікат</v>
      </c>
    </row>
    <row r="290" spans="1:4" x14ac:dyDescent="0.3">
      <c r="A290" t="s">
        <v>581</v>
      </c>
      <c r="B290" t="s">
        <v>5</v>
      </c>
      <c r="C290" t="s">
        <v>582</v>
      </c>
      <c r="D290" t="str">
        <f>HYPERLINK("https://talan.bank.gov.ua/get-user-certificate/joH0PoXFB38Yb0Ohusp_","Завантажити сертифікат")</f>
        <v>Завантажити сертифікат</v>
      </c>
    </row>
    <row r="291" spans="1:4" x14ac:dyDescent="0.3">
      <c r="A291" t="s">
        <v>583</v>
      </c>
      <c r="B291" t="s">
        <v>5</v>
      </c>
      <c r="C291" t="s">
        <v>584</v>
      </c>
      <c r="D291" t="str">
        <f>HYPERLINK("https://talan.bank.gov.ua/get-user-certificate/joH0P-69hODddYNHE6WW","Завантажити сертифікат")</f>
        <v>Завантажити сертифікат</v>
      </c>
    </row>
    <row r="292" spans="1:4" x14ac:dyDescent="0.3">
      <c r="A292" t="s">
        <v>585</v>
      </c>
      <c r="B292" t="s">
        <v>5</v>
      </c>
      <c r="C292" t="s">
        <v>586</v>
      </c>
      <c r="D292" t="str">
        <f>HYPERLINK("https://talan.bank.gov.ua/get-user-certificate/joH0PbowG85SXPXkLv8T","Завантажити сертифікат")</f>
        <v>Завантажити сертифікат</v>
      </c>
    </row>
    <row r="293" spans="1:4" x14ac:dyDescent="0.3">
      <c r="A293" t="s">
        <v>587</v>
      </c>
      <c r="B293" t="s">
        <v>5</v>
      </c>
      <c r="C293" t="s">
        <v>588</v>
      </c>
      <c r="D293" t="str">
        <f>HYPERLINK("https://talan.bank.gov.ua/get-user-certificate/joH0PJwpfMklB2vEwbU7","Завантажити сертифікат")</f>
        <v>Завантажити сертифікат</v>
      </c>
    </row>
    <row r="294" spans="1:4" x14ac:dyDescent="0.3">
      <c r="A294" t="s">
        <v>589</v>
      </c>
      <c r="B294" t="s">
        <v>5</v>
      </c>
      <c r="C294" t="s">
        <v>590</v>
      </c>
      <c r="D294" t="str">
        <f>HYPERLINK("https://talan.bank.gov.ua/get-user-certificate/joH0PedpmDP0b0YVW_ww","Завантажити сертифікат")</f>
        <v>Завантажити сертифікат</v>
      </c>
    </row>
    <row r="295" spans="1:4" x14ac:dyDescent="0.3">
      <c r="A295" t="s">
        <v>591</v>
      </c>
      <c r="B295" t="s">
        <v>5</v>
      </c>
      <c r="C295" t="s">
        <v>592</v>
      </c>
      <c r="D295" t="str">
        <f>HYPERLINK("https://talan.bank.gov.ua/get-user-certificate/joH0PLH8BICGmTA3MTPO","Завантажити сертифікат")</f>
        <v>Завантажити сертифікат</v>
      </c>
    </row>
    <row r="296" spans="1:4" x14ac:dyDescent="0.3">
      <c r="A296" t="s">
        <v>593</v>
      </c>
      <c r="B296" t="s">
        <v>5</v>
      </c>
      <c r="C296" t="s">
        <v>594</v>
      </c>
      <c r="D296" t="str">
        <f>HYPERLINK("https://talan.bank.gov.ua/get-user-certificate/joH0PJvYTkr94m1irV43","Завантажити сертифікат")</f>
        <v>Завантажити сертифікат</v>
      </c>
    </row>
    <row r="297" spans="1:4" x14ac:dyDescent="0.3">
      <c r="A297" t="s">
        <v>595</v>
      </c>
      <c r="B297" t="s">
        <v>5</v>
      </c>
      <c r="C297" t="s">
        <v>596</v>
      </c>
      <c r="D297" t="str">
        <f>HYPERLINK("https://talan.bank.gov.ua/get-user-certificate/joH0PrzhBUpJ7jcNZ17b","Завантажити сертифікат")</f>
        <v>Завантажити сертифікат</v>
      </c>
    </row>
    <row r="298" spans="1:4" x14ac:dyDescent="0.3">
      <c r="A298" t="s">
        <v>597</v>
      </c>
      <c r="B298" t="s">
        <v>5</v>
      </c>
      <c r="C298" t="s">
        <v>598</v>
      </c>
      <c r="D298" t="str">
        <f>HYPERLINK("https://talan.bank.gov.ua/get-user-certificate/joH0PGWYZVsTlEbDK5bL","Завантажити сертифікат")</f>
        <v>Завантажити сертифікат</v>
      </c>
    </row>
    <row r="299" spans="1:4" x14ac:dyDescent="0.3">
      <c r="A299" t="s">
        <v>599</v>
      </c>
      <c r="B299" t="s">
        <v>5</v>
      </c>
      <c r="C299" t="s">
        <v>600</v>
      </c>
      <c r="D299" t="str">
        <f>HYPERLINK("https://talan.bank.gov.ua/get-user-certificate/joH0Pl94VpLMUswyQ-gP","Завантажити сертифікат")</f>
        <v>Завантажити сертифікат</v>
      </c>
    </row>
    <row r="300" spans="1:4" x14ac:dyDescent="0.3">
      <c r="A300" t="s">
        <v>601</v>
      </c>
      <c r="B300" t="s">
        <v>5</v>
      </c>
      <c r="C300" t="s">
        <v>602</v>
      </c>
      <c r="D300" t="str">
        <f>HYPERLINK("https://talan.bank.gov.ua/get-user-certificate/joH0Pikf9D7rmhn1jUcI","Завантажити сертифікат")</f>
        <v>Завантажити сертифікат</v>
      </c>
    </row>
    <row r="301" spans="1:4" x14ac:dyDescent="0.3">
      <c r="A301" t="s">
        <v>603</v>
      </c>
      <c r="B301" t="s">
        <v>5</v>
      </c>
      <c r="C301" t="s">
        <v>604</v>
      </c>
      <c r="D301" t="str">
        <f>HYPERLINK("https://talan.bank.gov.ua/get-user-certificate/joH0P1WdMldF7-oX_9eN","Завантажити сертифікат")</f>
        <v>Завантажити сертифікат</v>
      </c>
    </row>
    <row r="302" spans="1:4" x14ac:dyDescent="0.3">
      <c r="A302" t="s">
        <v>605</v>
      </c>
      <c r="B302" t="s">
        <v>5</v>
      </c>
      <c r="C302" t="s">
        <v>606</v>
      </c>
      <c r="D302" t="str">
        <f>HYPERLINK("https://talan.bank.gov.ua/get-user-certificate/joH0PoN4iGl1_k6K1vYR","Завантажити сертифікат")</f>
        <v>Завантажити сертифікат</v>
      </c>
    </row>
    <row r="303" spans="1:4" x14ac:dyDescent="0.3">
      <c r="A303" t="s">
        <v>607</v>
      </c>
      <c r="B303" t="s">
        <v>5</v>
      </c>
      <c r="C303" t="s">
        <v>608</v>
      </c>
      <c r="D303" t="str">
        <f>HYPERLINK("https://talan.bank.gov.ua/get-user-certificate/joH0PsplZ5GSFP0vCiHb","Завантажити сертифікат")</f>
        <v>Завантажити сертифікат</v>
      </c>
    </row>
    <row r="304" spans="1:4" x14ac:dyDescent="0.3">
      <c r="A304" t="s">
        <v>609</v>
      </c>
      <c r="B304" t="s">
        <v>5</v>
      </c>
      <c r="C304" t="s">
        <v>610</v>
      </c>
      <c r="D304" t="str">
        <f>HYPERLINK("https://talan.bank.gov.ua/get-user-certificate/joH0PhCLtsP9LBSkDNjy","Завантажити сертифікат")</f>
        <v>Завантажити сертифікат</v>
      </c>
    </row>
    <row r="305" spans="1:4" x14ac:dyDescent="0.3">
      <c r="A305" t="s">
        <v>611</v>
      </c>
      <c r="B305" t="s">
        <v>5</v>
      </c>
      <c r="C305" t="s">
        <v>612</v>
      </c>
      <c r="D305" t="str">
        <f>HYPERLINK("https://talan.bank.gov.ua/get-user-certificate/joH0P8EiODRBeTymGUI7","Завантажити сертифікат")</f>
        <v>Завантажити сертифікат</v>
      </c>
    </row>
    <row r="306" spans="1:4" x14ac:dyDescent="0.3">
      <c r="A306" t="s">
        <v>613</v>
      </c>
      <c r="B306" t="s">
        <v>5</v>
      </c>
      <c r="C306" t="s">
        <v>614</v>
      </c>
      <c r="D306" t="str">
        <f>HYPERLINK("https://talan.bank.gov.ua/get-user-certificate/joH0PgQ0lph32OTbVjts","Завантажити сертифікат")</f>
        <v>Завантажити сертифікат</v>
      </c>
    </row>
    <row r="307" spans="1:4" x14ac:dyDescent="0.3">
      <c r="A307" t="s">
        <v>615</v>
      </c>
      <c r="B307" t="s">
        <v>5</v>
      </c>
      <c r="C307" t="s">
        <v>616</v>
      </c>
      <c r="D307" t="str">
        <f>HYPERLINK("https://talan.bank.gov.ua/get-user-certificate/joH0PRDM1ovPfiDvRqnj","Завантажити сертифікат")</f>
        <v>Завантажити сертифікат</v>
      </c>
    </row>
    <row r="308" spans="1:4" x14ac:dyDescent="0.3">
      <c r="A308" t="s">
        <v>617</v>
      </c>
      <c r="B308" t="s">
        <v>5</v>
      </c>
      <c r="C308" t="s">
        <v>618</v>
      </c>
      <c r="D308" t="str">
        <f>HYPERLINK("https://talan.bank.gov.ua/get-user-certificate/joH0Pp4atzu8UFL3WpbO","Завантажити сертифікат")</f>
        <v>Завантажити сертифікат</v>
      </c>
    </row>
    <row r="309" spans="1:4" x14ac:dyDescent="0.3">
      <c r="A309" t="s">
        <v>619</v>
      </c>
      <c r="B309" t="s">
        <v>5</v>
      </c>
      <c r="C309" t="s">
        <v>620</v>
      </c>
      <c r="D309" t="str">
        <f>HYPERLINK("https://talan.bank.gov.ua/get-user-certificate/joH0PRUZ5Me9B4NMCYRK","Завантажити сертифікат")</f>
        <v>Завантажити сертифікат</v>
      </c>
    </row>
    <row r="310" spans="1:4" x14ac:dyDescent="0.3">
      <c r="A310" t="s">
        <v>621</v>
      </c>
      <c r="B310" t="s">
        <v>5</v>
      </c>
      <c r="C310" t="s">
        <v>622</v>
      </c>
      <c r="D310" t="str">
        <f>HYPERLINK("https://talan.bank.gov.ua/get-user-certificate/joH0P9CYy5BiLhzGygYZ","Завантажити сертифікат")</f>
        <v>Завантажити сертифікат</v>
      </c>
    </row>
    <row r="311" spans="1:4" x14ac:dyDescent="0.3">
      <c r="A311" t="s">
        <v>623</v>
      </c>
      <c r="B311" t="s">
        <v>5</v>
      </c>
      <c r="C311" t="s">
        <v>624</v>
      </c>
      <c r="D311" t="str">
        <f>HYPERLINK("https://talan.bank.gov.ua/get-user-certificate/joH0PHwzM-htEzApluWa","Завантажити сертифікат")</f>
        <v>Завантажити сертифікат</v>
      </c>
    </row>
    <row r="312" spans="1:4" x14ac:dyDescent="0.3">
      <c r="A312" t="s">
        <v>625</v>
      </c>
      <c r="B312" t="s">
        <v>5</v>
      </c>
      <c r="C312" t="s">
        <v>626</v>
      </c>
      <c r="D312" t="str">
        <f>HYPERLINK("https://talan.bank.gov.ua/get-user-certificate/joH0PbFHXlAkpb8aLWLE","Завантажити сертифікат")</f>
        <v>Завантажити сертифікат</v>
      </c>
    </row>
    <row r="313" spans="1:4" x14ac:dyDescent="0.3">
      <c r="A313" t="s">
        <v>627</v>
      </c>
      <c r="B313" t="s">
        <v>5</v>
      </c>
      <c r="C313" t="s">
        <v>628</v>
      </c>
      <c r="D313" t="str">
        <f>HYPERLINK("https://talan.bank.gov.ua/get-user-certificate/joH0P0QmY4MGL9u6wx-D","Завантажити сертифікат")</f>
        <v>Завантажити сертифікат</v>
      </c>
    </row>
    <row r="314" spans="1:4" x14ac:dyDescent="0.3">
      <c r="A314" t="s">
        <v>629</v>
      </c>
      <c r="B314" t="s">
        <v>5</v>
      </c>
      <c r="C314" t="s">
        <v>630</v>
      </c>
      <c r="D314" t="str">
        <f>HYPERLINK("https://talan.bank.gov.ua/get-user-certificate/joH0PNMJFQBPrT8Y4EVa","Завантажити сертифікат")</f>
        <v>Завантажити сертифікат</v>
      </c>
    </row>
    <row r="315" spans="1:4" x14ac:dyDescent="0.3">
      <c r="A315" t="s">
        <v>631</v>
      </c>
      <c r="B315" t="s">
        <v>5</v>
      </c>
      <c r="C315" t="s">
        <v>632</v>
      </c>
      <c r="D315" t="str">
        <f>HYPERLINK("https://talan.bank.gov.ua/get-user-certificate/joH0PudbyAHcTxcQ8IMR","Завантажити сертифікат")</f>
        <v>Завантажити сертифікат</v>
      </c>
    </row>
    <row r="316" spans="1:4" x14ac:dyDescent="0.3">
      <c r="A316" t="s">
        <v>633</v>
      </c>
      <c r="B316" t="s">
        <v>5</v>
      </c>
      <c r="C316" t="s">
        <v>634</v>
      </c>
      <c r="D316" t="str">
        <f>HYPERLINK("https://talan.bank.gov.ua/get-user-certificate/joH0PDXusU_Gwh833fI7","Завантажити сертифікат")</f>
        <v>Завантажити сертифікат</v>
      </c>
    </row>
    <row r="317" spans="1:4" x14ac:dyDescent="0.3">
      <c r="A317" t="s">
        <v>635</v>
      </c>
      <c r="B317" t="s">
        <v>5</v>
      </c>
      <c r="C317" t="s">
        <v>636</v>
      </c>
      <c r="D317" t="str">
        <f>HYPERLINK("https://talan.bank.gov.ua/get-user-certificate/joH0Pp7GRR7o4mwZfOvW","Завантажити сертифікат")</f>
        <v>Завантажити сертифікат</v>
      </c>
    </row>
    <row r="318" spans="1:4" x14ac:dyDescent="0.3">
      <c r="A318" t="s">
        <v>637</v>
      </c>
      <c r="B318" t="s">
        <v>5</v>
      </c>
      <c r="C318" t="s">
        <v>638</v>
      </c>
      <c r="D318" t="str">
        <f>HYPERLINK("https://talan.bank.gov.ua/get-user-certificate/joH0Pwr9XUx3D7urvlKZ","Завантажити сертифікат")</f>
        <v>Завантажити сертифікат</v>
      </c>
    </row>
    <row r="319" spans="1:4" x14ac:dyDescent="0.3">
      <c r="A319" t="s">
        <v>639</v>
      </c>
      <c r="B319" t="s">
        <v>5</v>
      </c>
      <c r="C319" t="s">
        <v>640</v>
      </c>
      <c r="D319" t="str">
        <f>HYPERLINK("https://talan.bank.gov.ua/get-user-certificate/joH0PJ3oIGb5oQ1Kxv7S","Завантажити сертифікат")</f>
        <v>Завантажити сертифікат</v>
      </c>
    </row>
    <row r="320" spans="1:4" x14ac:dyDescent="0.3">
      <c r="A320" t="s">
        <v>641</v>
      </c>
      <c r="B320" t="s">
        <v>5</v>
      </c>
      <c r="C320" t="s">
        <v>642</v>
      </c>
      <c r="D320" t="str">
        <f>HYPERLINK("https://talan.bank.gov.ua/get-user-certificate/joH0PvgigTZC-e-95EkH","Завантажити сертифікат")</f>
        <v>Завантажити сертифікат</v>
      </c>
    </row>
    <row r="321" spans="1:4" x14ac:dyDescent="0.3">
      <c r="A321" t="s">
        <v>643</v>
      </c>
      <c r="B321" t="s">
        <v>5</v>
      </c>
      <c r="C321" t="s">
        <v>644</v>
      </c>
      <c r="D321" t="str">
        <f>HYPERLINK("https://talan.bank.gov.ua/get-user-certificate/joH0P1q_UUQCQn_P062y","Завантажити сертифікат")</f>
        <v>Завантажити сертифікат</v>
      </c>
    </row>
    <row r="322" spans="1:4" x14ac:dyDescent="0.3">
      <c r="A322" t="s">
        <v>645</v>
      </c>
      <c r="B322" t="s">
        <v>5</v>
      </c>
      <c r="C322" t="s">
        <v>646</v>
      </c>
      <c r="D322" t="str">
        <f>HYPERLINK("https://talan.bank.gov.ua/get-user-certificate/joH0PciYu7y4FCwA7SUA","Завантажити сертифікат")</f>
        <v>Завантажити сертифікат</v>
      </c>
    </row>
    <row r="323" spans="1:4" x14ac:dyDescent="0.3">
      <c r="A323" t="s">
        <v>647</v>
      </c>
      <c r="B323" t="s">
        <v>5</v>
      </c>
      <c r="C323" t="s">
        <v>648</v>
      </c>
      <c r="D323" t="str">
        <f>HYPERLINK("https://talan.bank.gov.ua/get-user-certificate/joH0PS859c5v87qQlIo7","Завантажити сертифікат")</f>
        <v>Завантажити сертифікат</v>
      </c>
    </row>
    <row r="324" spans="1:4" x14ac:dyDescent="0.3">
      <c r="A324" t="s">
        <v>649</v>
      </c>
      <c r="B324" t="s">
        <v>5</v>
      </c>
      <c r="C324" t="s">
        <v>650</v>
      </c>
      <c r="D324" t="str">
        <f>HYPERLINK("https://talan.bank.gov.ua/get-user-certificate/joH0P5VDNvLZtJQx6j6Z","Завантажити сертифікат")</f>
        <v>Завантажити сертифікат</v>
      </c>
    </row>
    <row r="325" spans="1:4" x14ac:dyDescent="0.3">
      <c r="A325" t="s">
        <v>651</v>
      </c>
      <c r="B325" t="s">
        <v>5</v>
      </c>
      <c r="C325" t="s">
        <v>652</v>
      </c>
      <c r="D325" t="str">
        <f>HYPERLINK("https://talan.bank.gov.ua/get-user-certificate/joH0PCEuxbaOT3j0I9DL","Завантажити сертифікат")</f>
        <v>Завантажити сертифікат</v>
      </c>
    </row>
    <row r="326" spans="1:4" x14ac:dyDescent="0.3">
      <c r="A326" t="s">
        <v>653</v>
      </c>
      <c r="B326" t="s">
        <v>5</v>
      </c>
      <c r="C326" t="s">
        <v>654</v>
      </c>
      <c r="D326" t="str">
        <f>HYPERLINK("https://talan.bank.gov.ua/get-user-certificate/joH0P8vYO-faEEEkXjoB","Завантажити сертифікат")</f>
        <v>Завантажити сертифікат</v>
      </c>
    </row>
    <row r="327" spans="1:4" x14ac:dyDescent="0.3">
      <c r="A327" t="s">
        <v>655</v>
      </c>
      <c r="B327" t="s">
        <v>5</v>
      </c>
      <c r="C327" t="s">
        <v>656</v>
      </c>
      <c r="D327" t="str">
        <f>HYPERLINK("https://talan.bank.gov.ua/get-user-certificate/joH0Pc2p4RRVlsmAR4Z-","Завантажити сертифікат")</f>
        <v>Завантажити сертифікат</v>
      </c>
    </row>
    <row r="328" spans="1:4" x14ac:dyDescent="0.3">
      <c r="A328" t="s">
        <v>657</v>
      </c>
      <c r="B328" t="s">
        <v>5</v>
      </c>
      <c r="C328" t="s">
        <v>658</v>
      </c>
      <c r="D328" t="str">
        <f>HYPERLINK("https://talan.bank.gov.ua/get-user-certificate/joH0PQgLSfud104_31rh","Завантажити сертифікат")</f>
        <v>Завантажити сертифікат</v>
      </c>
    </row>
    <row r="329" spans="1:4" x14ac:dyDescent="0.3">
      <c r="A329" t="s">
        <v>659</v>
      </c>
      <c r="B329" t="s">
        <v>5</v>
      </c>
      <c r="C329" t="s">
        <v>660</v>
      </c>
      <c r="D329" t="str">
        <f>HYPERLINK("https://talan.bank.gov.ua/get-user-certificate/joH0PngvL2RiHJ8iu9lV","Завантажити сертифікат")</f>
        <v>Завантажити сертифікат</v>
      </c>
    </row>
    <row r="330" spans="1:4" x14ac:dyDescent="0.3">
      <c r="A330" t="s">
        <v>661</v>
      </c>
      <c r="B330" t="s">
        <v>5</v>
      </c>
      <c r="C330" t="s">
        <v>662</v>
      </c>
      <c r="D330" t="str">
        <f>HYPERLINK("https://talan.bank.gov.ua/get-user-certificate/joH0PaIRGDs3jDJk-c2k","Завантажити сертифікат")</f>
        <v>Завантажити сертифікат</v>
      </c>
    </row>
    <row r="331" spans="1:4" x14ac:dyDescent="0.3">
      <c r="A331" t="s">
        <v>663</v>
      </c>
      <c r="B331" t="s">
        <v>5</v>
      </c>
      <c r="C331" t="s">
        <v>664</v>
      </c>
      <c r="D331" t="str">
        <f>HYPERLINK("https://talan.bank.gov.ua/get-user-certificate/joH0POJbqtgAyhG-Ehcs","Завантажити сертифікат")</f>
        <v>Завантажити сертифікат</v>
      </c>
    </row>
    <row r="332" spans="1:4" x14ac:dyDescent="0.3">
      <c r="A332" t="s">
        <v>665</v>
      </c>
      <c r="B332" t="s">
        <v>5</v>
      </c>
      <c r="C332" t="s">
        <v>666</v>
      </c>
      <c r="D332" t="str">
        <f>HYPERLINK("https://talan.bank.gov.ua/get-user-certificate/joH0Pk9GB3tg9pG-1_BG","Завантажити сертифікат")</f>
        <v>Завантажити сертифікат</v>
      </c>
    </row>
    <row r="333" spans="1:4" x14ac:dyDescent="0.3">
      <c r="A333" t="s">
        <v>667</v>
      </c>
      <c r="B333" t="s">
        <v>5</v>
      </c>
      <c r="C333" t="s">
        <v>668</v>
      </c>
      <c r="D333" t="str">
        <f>HYPERLINK("https://talan.bank.gov.ua/get-user-certificate/joH0P06YXa9t3LTQu1tB","Завантажити сертифікат")</f>
        <v>Завантажити сертифікат</v>
      </c>
    </row>
    <row r="334" spans="1:4" x14ac:dyDescent="0.3">
      <c r="A334" t="s">
        <v>669</v>
      </c>
      <c r="B334" t="s">
        <v>5</v>
      </c>
      <c r="C334" t="s">
        <v>670</v>
      </c>
      <c r="D334" t="str">
        <f>HYPERLINK("https://talan.bank.gov.ua/get-user-certificate/joH0P5TqLZ4XYFHbdd5Z","Завантажити сертифікат")</f>
        <v>Завантажити сертифікат</v>
      </c>
    </row>
    <row r="335" spans="1:4" x14ac:dyDescent="0.3">
      <c r="A335" t="s">
        <v>671</v>
      </c>
      <c r="B335" t="s">
        <v>5</v>
      </c>
      <c r="C335" t="s">
        <v>672</v>
      </c>
      <c r="D335" t="str">
        <f>HYPERLINK("https://talan.bank.gov.ua/get-user-certificate/joH0PbJVOBIFwh280bbE","Завантажити сертифікат")</f>
        <v>Завантажити сертифікат</v>
      </c>
    </row>
    <row r="336" spans="1:4" x14ac:dyDescent="0.3">
      <c r="A336" t="s">
        <v>673</v>
      </c>
      <c r="B336" t="s">
        <v>5</v>
      </c>
      <c r="C336" t="s">
        <v>674</v>
      </c>
      <c r="D336" t="str">
        <f>HYPERLINK("https://talan.bank.gov.ua/get-user-certificate/joH0PRE_J8s9xoWNw4Or","Завантажити сертифікат")</f>
        <v>Завантажити сертифікат</v>
      </c>
    </row>
    <row r="337" spans="1:4" x14ac:dyDescent="0.3">
      <c r="A337" t="s">
        <v>675</v>
      </c>
      <c r="B337" t="s">
        <v>5</v>
      </c>
      <c r="C337" t="s">
        <v>676</v>
      </c>
      <c r="D337" t="str">
        <f>HYPERLINK("https://talan.bank.gov.ua/get-user-certificate/joH0PGoax8oQWQaydyko","Завантажити сертифікат")</f>
        <v>Завантажити сертифікат</v>
      </c>
    </row>
    <row r="338" spans="1:4" x14ac:dyDescent="0.3">
      <c r="A338" t="s">
        <v>677</v>
      </c>
      <c r="B338" t="s">
        <v>5</v>
      </c>
      <c r="C338" t="s">
        <v>678</v>
      </c>
      <c r="D338" t="str">
        <f>HYPERLINK("https://talan.bank.gov.ua/get-user-certificate/joH0PPwUk5vawK22XIBw","Завантажити сертифікат")</f>
        <v>Завантажити сертифікат</v>
      </c>
    </row>
    <row r="339" spans="1:4" x14ac:dyDescent="0.3">
      <c r="A339" t="s">
        <v>679</v>
      </c>
      <c r="B339" t="s">
        <v>5</v>
      </c>
      <c r="C339" t="s">
        <v>680</v>
      </c>
      <c r="D339" t="str">
        <f>HYPERLINK("https://talan.bank.gov.ua/get-user-certificate/joH0P3qB0BTZER_jAdeG","Завантажити сертифікат")</f>
        <v>Завантажити сертифікат</v>
      </c>
    </row>
    <row r="340" spans="1:4" x14ac:dyDescent="0.3">
      <c r="A340" t="s">
        <v>681</v>
      </c>
      <c r="B340" t="s">
        <v>5</v>
      </c>
      <c r="C340" t="s">
        <v>682</v>
      </c>
      <c r="D340" t="str">
        <f>HYPERLINK("https://talan.bank.gov.ua/get-user-certificate/joH0PXBZa_Wjj-4eFd-t","Завантажити сертифікат")</f>
        <v>Завантажити сертифікат</v>
      </c>
    </row>
    <row r="341" spans="1:4" x14ac:dyDescent="0.3">
      <c r="A341" t="s">
        <v>683</v>
      </c>
      <c r="B341" t="s">
        <v>5</v>
      </c>
      <c r="C341" t="s">
        <v>684</v>
      </c>
      <c r="D341" t="str">
        <f>HYPERLINK("https://talan.bank.gov.ua/get-user-certificate/joH0P2_G2y5gdsJ2osMi","Завантажити сертифікат")</f>
        <v>Завантажити сертифікат</v>
      </c>
    </row>
    <row r="342" spans="1:4" x14ac:dyDescent="0.3">
      <c r="A342" t="s">
        <v>685</v>
      </c>
      <c r="B342" t="s">
        <v>5</v>
      </c>
      <c r="C342" t="s">
        <v>686</v>
      </c>
      <c r="D342" t="str">
        <f>HYPERLINK("https://talan.bank.gov.ua/get-user-certificate/joH0P-c_7VF4O7pWnQSs","Завантажити сертифікат")</f>
        <v>Завантажити сертифікат</v>
      </c>
    </row>
    <row r="343" spans="1:4" x14ac:dyDescent="0.3">
      <c r="A343" t="s">
        <v>687</v>
      </c>
      <c r="B343" t="s">
        <v>5</v>
      </c>
      <c r="C343" t="s">
        <v>688</v>
      </c>
      <c r="D343" t="str">
        <f>HYPERLINK("https://talan.bank.gov.ua/get-user-certificate/joH0Pqu9ih7pTQ8-hs6x","Завантажити сертифікат")</f>
        <v>Завантажити сертифікат</v>
      </c>
    </row>
    <row r="344" spans="1:4" x14ac:dyDescent="0.3">
      <c r="A344" t="s">
        <v>689</v>
      </c>
      <c r="B344" t="s">
        <v>5</v>
      </c>
      <c r="C344" t="s">
        <v>690</v>
      </c>
      <c r="D344" t="str">
        <f>HYPERLINK("https://talan.bank.gov.ua/get-user-certificate/joH0P7Voh69dmu1LnHRU","Завантажити сертифікат")</f>
        <v>Завантажити сертифікат</v>
      </c>
    </row>
    <row r="345" spans="1:4" x14ac:dyDescent="0.3">
      <c r="A345" t="s">
        <v>691</v>
      </c>
      <c r="B345" t="s">
        <v>5</v>
      </c>
      <c r="C345" t="s">
        <v>692</v>
      </c>
      <c r="D345" t="str">
        <f>HYPERLINK("https://talan.bank.gov.ua/get-user-certificate/joH0PnAQDdnW25ibmgXe","Завантажити сертифікат")</f>
        <v>Завантажити сертифікат</v>
      </c>
    </row>
    <row r="346" spans="1:4" x14ac:dyDescent="0.3">
      <c r="A346" t="s">
        <v>693</v>
      </c>
      <c r="B346" t="s">
        <v>5</v>
      </c>
      <c r="C346" t="s">
        <v>694</v>
      </c>
      <c r="D346" t="str">
        <f>HYPERLINK("https://talan.bank.gov.ua/get-user-certificate/joH0Pna2H9fL9wtBfJHp","Завантажити сертифікат")</f>
        <v>Завантажити сертифікат</v>
      </c>
    </row>
    <row r="347" spans="1:4" x14ac:dyDescent="0.3">
      <c r="A347" t="s">
        <v>695</v>
      </c>
      <c r="B347" t="s">
        <v>5</v>
      </c>
      <c r="C347" t="s">
        <v>696</v>
      </c>
      <c r="D347" t="str">
        <f>HYPERLINK("https://talan.bank.gov.ua/get-user-certificate/joH0PbafASygDnED3Vcj","Завантажити сертифікат")</f>
        <v>Завантажити сертифікат</v>
      </c>
    </row>
    <row r="348" spans="1:4" x14ac:dyDescent="0.3">
      <c r="A348" t="s">
        <v>697</v>
      </c>
      <c r="B348" t="s">
        <v>5</v>
      </c>
      <c r="C348" t="s">
        <v>698</v>
      </c>
      <c r="D348" t="str">
        <f>HYPERLINK("https://talan.bank.gov.ua/get-user-certificate/joH0PY0Z47gbofhyAshj","Завантажити сертифікат")</f>
        <v>Завантажити сертифікат</v>
      </c>
    </row>
    <row r="349" spans="1:4" x14ac:dyDescent="0.3">
      <c r="A349" t="s">
        <v>699</v>
      </c>
      <c r="B349" t="s">
        <v>5</v>
      </c>
      <c r="C349" t="s">
        <v>700</v>
      </c>
      <c r="D349" t="str">
        <f>HYPERLINK("https://talan.bank.gov.ua/get-user-certificate/joH0PpOwxm7friBE4iZ7","Завантажити сертифікат")</f>
        <v>Завантажити сертифікат</v>
      </c>
    </row>
    <row r="350" spans="1:4" x14ac:dyDescent="0.3">
      <c r="A350" t="s">
        <v>701</v>
      </c>
      <c r="B350" t="s">
        <v>5</v>
      </c>
      <c r="C350" t="s">
        <v>702</v>
      </c>
      <c r="D350" t="str">
        <f>HYPERLINK("https://talan.bank.gov.ua/get-user-certificate/joH0PudSBL9wbsHwSpOJ","Завантажити сертифікат")</f>
        <v>Завантажити сертифікат</v>
      </c>
    </row>
    <row r="351" spans="1:4" x14ac:dyDescent="0.3">
      <c r="A351" t="s">
        <v>703</v>
      </c>
      <c r="B351" t="s">
        <v>5</v>
      </c>
      <c r="C351" t="s">
        <v>704</v>
      </c>
      <c r="D351" t="str">
        <f>HYPERLINK("https://talan.bank.gov.ua/get-user-certificate/joH0PziOmHlAeJzYXCPt","Завантажити сертифікат")</f>
        <v>Завантажити сертифікат</v>
      </c>
    </row>
    <row r="352" spans="1:4" x14ac:dyDescent="0.3">
      <c r="A352" t="s">
        <v>705</v>
      </c>
      <c r="B352" t="s">
        <v>5</v>
      </c>
      <c r="C352" t="s">
        <v>706</v>
      </c>
      <c r="D352" t="str">
        <f>HYPERLINK("https://talan.bank.gov.ua/get-user-certificate/joH0PD__3G9gSz4UfFXH","Завантажити сертифікат")</f>
        <v>Завантажити сертифікат</v>
      </c>
    </row>
    <row r="353" spans="1:4" x14ac:dyDescent="0.3">
      <c r="A353" t="s">
        <v>707</v>
      </c>
      <c r="B353" t="s">
        <v>5</v>
      </c>
      <c r="C353" t="s">
        <v>708</v>
      </c>
      <c r="D353" t="str">
        <f>HYPERLINK("https://talan.bank.gov.ua/get-user-certificate/joH0PQ39G4KCbGrKMPHH","Завантажити сертифікат")</f>
        <v>Завантажити сертифікат</v>
      </c>
    </row>
    <row r="354" spans="1:4" x14ac:dyDescent="0.3">
      <c r="A354" t="s">
        <v>709</v>
      </c>
      <c r="B354" t="s">
        <v>5</v>
      </c>
      <c r="C354" t="s">
        <v>710</v>
      </c>
      <c r="D354" t="str">
        <f>HYPERLINK("https://talan.bank.gov.ua/get-user-certificate/joH0P9w1Cmz9R2zK3qXU","Завантажити сертифікат")</f>
        <v>Завантажити сертифікат</v>
      </c>
    </row>
    <row r="355" spans="1:4" x14ac:dyDescent="0.3">
      <c r="A355" t="s">
        <v>711</v>
      </c>
      <c r="B355" t="s">
        <v>5</v>
      </c>
      <c r="C355" t="s">
        <v>712</v>
      </c>
      <c r="D355" t="str">
        <f>HYPERLINK("https://talan.bank.gov.ua/get-user-certificate/joH0PzZtDylPkqjXwz1e","Завантажити сертифікат")</f>
        <v>Завантажити сертифікат</v>
      </c>
    </row>
    <row r="356" spans="1:4" x14ac:dyDescent="0.3">
      <c r="A356" t="s">
        <v>713</v>
      </c>
      <c r="B356" t="s">
        <v>5</v>
      </c>
      <c r="C356" t="s">
        <v>714</v>
      </c>
      <c r="D356" t="str">
        <f>HYPERLINK("https://talan.bank.gov.ua/get-user-certificate/joH0PjvGrLAPMh6Tb52a","Завантажити сертифікат")</f>
        <v>Завантажити сертифікат</v>
      </c>
    </row>
    <row r="357" spans="1:4" x14ac:dyDescent="0.3">
      <c r="A357" t="s">
        <v>715</v>
      </c>
      <c r="B357" t="s">
        <v>5</v>
      </c>
      <c r="C357" t="s">
        <v>716</v>
      </c>
      <c r="D357" t="str">
        <f>HYPERLINK("https://talan.bank.gov.ua/get-user-certificate/joH0PotXdmVSF31dvUqS","Завантажити сертифікат")</f>
        <v>Завантажити сертифікат</v>
      </c>
    </row>
    <row r="358" spans="1:4" x14ac:dyDescent="0.3">
      <c r="A358" t="s">
        <v>717</v>
      </c>
      <c r="B358" t="s">
        <v>5</v>
      </c>
      <c r="C358" t="s">
        <v>718</v>
      </c>
      <c r="D358" t="str">
        <f>HYPERLINK("https://talan.bank.gov.ua/get-user-certificate/joH0PES1ocJbf_Kf-3iY","Завантажити сертифікат")</f>
        <v>Завантажити сертифікат</v>
      </c>
    </row>
    <row r="359" spans="1:4" x14ac:dyDescent="0.3">
      <c r="A359" t="s">
        <v>719</v>
      </c>
      <c r="B359" t="s">
        <v>5</v>
      </c>
      <c r="C359" t="s">
        <v>720</v>
      </c>
      <c r="D359" t="str">
        <f>HYPERLINK("https://talan.bank.gov.ua/get-user-certificate/joH0PDbjrH9oer-pGoq_","Завантажити сертифікат")</f>
        <v>Завантажити сертифікат</v>
      </c>
    </row>
    <row r="360" spans="1:4" x14ac:dyDescent="0.3">
      <c r="A360" t="s">
        <v>721</v>
      </c>
      <c r="B360" t="s">
        <v>5</v>
      </c>
      <c r="C360" t="s">
        <v>722</v>
      </c>
      <c r="D360" t="str">
        <f>HYPERLINK("https://talan.bank.gov.ua/get-user-certificate/joH0PaGkQ07Rf9WmvauB","Завантажити сертифікат")</f>
        <v>Завантажити сертифікат</v>
      </c>
    </row>
    <row r="361" spans="1:4" x14ac:dyDescent="0.3">
      <c r="A361" t="s">
        <v>723</v>
      </c>
      <c r="B361" t="s">
        <v>5</v>
      </c>
      <c r="C361" t="s">
        <v>724</v>
      </c>
      <c r="D361" t="str">
        <f>HYPERLINK("https://talan.bank.gov.ua/get-user-certificate/joH0PI0IYkDlH3Cz5uGw","Завантажити сертифікат")</f>
        <v>Завантажити сертифікат</v>
      </c>
    </row>
    <row r="362" spans="1:4" x14ac:dyDescent="0.3">
      <c r="A362" t="s">
        <v>725</v>
      </c>
      <c r="B362" t="s">
        <v>5</v>
      </c>
      <c r="C362" t="s">
        <v>726</v>
      </c>
      <c r="D362" t="str">
        <f>HYPERLINK("https://talan.bank.gov.ua/get-user-certificate/joH0PHFJ7XW5_NDg_cZG","Завантажити сертифікат")</f>
        <v>Завантажити сертифікат</v>
      </c>
    </row>
    <row r="363" spans="1:4" x14ac:dyDescent="0.3">
      <c r="A363" t="s">
        <v>727</v>
      </c>
      <c r="B363" t="s">
        <v>5</v>
      </c>
      <c r="C363" t="s">
        <v>728</v>
      </c>
      <c r="D363" t="str">
        <f>HYPERLINK("https://talan.bank.gov.ua/get-user-certificate/joH0PDGZeU8CxCJrnk9V","Завантажити сертифікат")</f>
        <v>Завантажити сертифікат</v>
      </c>
    </row>
    <row r="364" spans="1:4" x14ac:dyDescent="0.3">
      <c r="A364" t="s">
        <v>729</v>
      </c>
      <c r="B364" t="s">
        <v>5</v>
      </c>
      <c r="C364" t="s">
        <v>730</v>
      </c>
      <c r="D364" t="str">
        <f>HYPERLINK("https://talan.bank.gov.ua/get-user-certificate/joH0PuSFAZSeUKRHTh5H","Завантажити сертифікат")</f>
        <v>Завантажити сертифікат</v>
      </c>
    </row>
    <row r="365" spans="1:4" x14ac:dyDescent="0.3">
      <c r="A365" t="s">
        <v>731</v>
      </c>
      <c r="B365" t="s">
        <v>5</v>
      </c>
      <c r="C365" t="s">
        <v>732</v>
      </c>
      <c r="D365" t="str">
        <f>HYPERLINK("https://talan.bank.gov.ua/get-user-certificate/joH0PNZVVMp5hamfg4YF","Завантажити сертифікат")</f>
        <v>Завантажити сертифікат</v>
      </c>
    </row>
    <row r="366" spans="1:4" x14ac:dyDescent="0.3">
      <c r="A366" t="s">
        <v>733</v>
      </c>
      <c r="B366" t="s">
        <v>5</v>
      </c>
      <c r="C366" t="s">
        <v>734</v>
      </c>
      <c r="D366" t="str">
        <f>HYPERLINK("https://talan.bank.gov.ua/get-user-certificate/joH0P75EbgfI-oiKPbG2","Завантажити сертифікат")</f>
        <v>Завантажити сертифікат</v>
      </c>
    </row>
    <row r="367" spans="1:4" x14ac:dyDescent="0.3">
      <c r="A367" t="s">
        <v>735</v>
      </c>
      <c r="B367" t="s">
        <v>5</v>
      </c>
      <c r="C367" t="s">
        <v>736</v>
      </c>
      <c r="D367" t="str">
        <f>HYPERLINK("https://talan.bank.gov.ua/get-user-certificate/joH0P7bJaPWXMVbAwEft","Завантажити сертифікат")</f>
        <v>Завантажити сертифікат</v>
      </c>
    </row>
    <row r="368" spans="1:4" x14ac:dyDescent="0.3">
      <c r="A368" t="s">
        <v>737</v>
      </c>
      <c r="B368" t="s">
        <v>5</v>
      </c>
      <c r="C368" t="s">
        <v>738</v>
      </c>
      <c r="D368" t="str">
        <f>HYPERLINK("https://talan.bank.gov.ua/get-user-certificate/joH0PLUCC6PLPE3HtFC_","Завантажити сертифікат")</f>
        <v>Завантажити сертифікат</v>
      </c>
    </row>
    <row r="369" spans="1:4" x14ac:dyDescent="0.3">
      <c r="A369" t="s">
        <v>739</v>
      </c>
      <c r="B369" t="s">
        <v>5</v>
      </c>
      <c r="C369" t="s">
        <v>740</v>
      </c>
      <c r="D369" t="str">
        <f>HYPERLINK("https://talan.bank.gov.ua/get-user-certificate/joH0PCOVhqnkJggkhvx_","Завантажити сертифікат")</f>
        <v>Завантажити сертифікат</v>
      </c>
    </row>
    <row r="370" spans="1:4" x14ac:dyDescent="0.3">
      <c r="A370" t="s">
        <v>741</v>
      </c>
      <c r="B370" t="s">
        <v>5</v>
      </c>
      <c r="C370" t="s">
        <v>742</v>
      </c>
      <c r="D370" t="str">
        <f>HYPERLINK("https://talan.bank.gov.ua/get-user-certificate/joH0PK4gqN6J-3r1hJu4","Завантажити сертифікат")</f>
        <v>Завантажити сертифікат</v>
      </c>
    </row>
    <row r="371" spans="1:4" x14ac:dyDescent="0.3">
      <c r="A371" t="s">
        <v>743</v>
      </c>
      <c r="B371" t="s">
        <v>5</v>
      </c>
      <c r="C371" t="s">
        <v>744</v>
      </c>
      <c r="D371" t="str">
        <f>HYPERLINK("https://talan.bank.gov.ua/get-user-certificate/joH0PFj23exXtumWiR5L","Завантажити сертифікат")</f>
        <v>Завантажити сертифікат</v>
      </c>
    </row>
    <row r="372" spans="1:4" x14ac:dyDescent="0.3">
      <c r="A372" t="s">
        <v>745</v>
      </c>
      <c r="B372" t="s">
        <v>5</v>
      </c>
      <c r="C372" t="s">
        <v>746</v>
      </c>
      <c r="D372" t="str">
        <f>HYPERLINK("https://talan.bank.gov.ua/get-user-certificate/joH0PlWe8gxeykoi-qYg","Завантажити сертифікат")</f>
        <v>Завантажити сертифікат</v>
      </c>
    </row>
    <row r="373" spans="1:4" x14ac:dyDescent="0.3">
      <c r="A373" t="s">
        <v>747</v>
      </c>
      <c r="B373" t="s">
        <v>5</v>
      </c>
      <c r="C373" t="s">
        <v>748</v>
      </c>
      <c r="D373" t="str">
        <f>HYPERLINK("https://talan.bank.gov.ua/get-user-certificate/joH0PPuqGbZuoLWLWbTW","Завантажити сертифікат")</f>
        <v>Завантажити сертифікат</v>
      </c>
    </row>
    <row r="374" spans="1:4" x14ac:dyDescent="0.3">
      <c r="A374" t="s">
        <v>749</v>
      </c>
      <c r="B374" t="s">
        <v>5</v>
      </c>
      <c r="C374" t="s">
        <v>750</v>
      </c>
      <c r="D374" t="str">
        <f>HYPERLINK("https://talan.bank.gov.ua/get-user-certificate/joH0PHrCxTh9Y7_oHprX","Завантажити сертифікат")</f>
        <v>Завантажити сертифікат</v>
      </c>
    </row>
    <row r="375" spans="1:4" x14ac:dyDescent="0.3">
      <c r="A375" t="s">
        <v>751</v>
      </c>
      <c r="B375" t="s">
        <v>5</v>
      </c>
      <c r="C375" t="s">
        <v>752</v>
      </c>
      <c r="D375" t="str">
        <f>HYPERLINK("https://talan.bank.gov.ua/get-user-certificate/joH0PkgEwefw6X0J4gcx","Завантажити сертифікат")</f>
        <v>Завантажити сертифікат</v>
      </c>
    </row>
    <row r="376" spans="1:4" x14ac:dyDescent="0.3">
      <c r="A376" t="s">
        <v>753</v>
      </c>
      <c r="B376" t="s">
        <v>5</v>
      </c>
      <c r="C376" t="s">
        <v>754</v>
      </c>
      <c r="D376" t="str">
        <f>HYPERLINK("https://talan.bank.gov.ua/get-user-certificate/joH0P1nTBwTwEelOC_rb","Завантажити сертифікат")</f>
        <v>Завантажити сертифікат</v>
      </c>
    </row>
    <row r="377" spans="1:4" x14ac:dyDescent="0.3">
      <c r="A377" t="s">
        <v>755</v>
      </c>
      <c r="B377" t="s">
        <v>5</v>
      </c>
      <c r="C377" t="s">
        <v>756</v>
      </c>
      <c r="D377" t="str">
        <f>HYPERLINK("https://talan.bank.gov.ua/get-user-certificate/joH0PR_zTB6Y7j2qWsBu","Завантажити сертифікат")</f>
        <v>Завантажити сертифікат</v>
      </c>
    </row>
    <row r="378" spans="1:4" x14ac:dyDescent="0.3">
      <c r="A378" t="s">
        <v>757</v>
      </c>
      <c r="B378" t="s">
        <v>5</v>
      </c>
      <c r="C378" t="s">
        <v>758</v>
      </c>
      <c r="D378" t="str">
        <f>HYPERLINK("https://talan.bank.gov.ua/get-user-certificate/joH0PBGWatt_PyNKntVh","Завантажити сертифікат")</f>
        <v>Завантажити сертифікат</v>
      </c>
    </row>
    <row r="379" spans="1:4" x14ac:dyDescent="0.3">
      <c r="A379" t="s">
        <v>759</v>
      </c>
      <c r="B379" t="s">
        <v>5</v>
      </c>
      <c r="C379" t="s">
        <v>760</v>
      </c>
      <c r="D379" t="str">
        <f>HYPERLINK("https://talan.bank.gov.ua/get-user-certificate/joH0P4tUR1mxhBFaSg_w","Завантажити сертифікат")</f>
        <v>Завантажити сертифікат</v>
      </c>
    </row>
    <row r="380" spans="1:4" x14ac:dyDescent="0.3">
      <c r="A380" t="s">
        <v>761</v>
      </c>
      <c r="B380" t="s">
        <v>5</v>
      </c>
      <c r="C380" t="s">
        <v>762</v>
      </c>
      <c r="D380" t="str">
        <f>HYPERLINK("https://talan.bank.gov.ua/get-user-certificate/joH0PEglcg1-fyeMQYp6","Завантажити сертифікат")</f>
        <v>Завантажити сертифікат</v>
      </c>
    </row>
    <row r="381" spans="1:4" x14ac:dyDescent="0.3">
      <c r="A381" t="s">
        <v>763</v>
      </c>
      <c r="B381" t="s">
        <v>5</v>
      </c>
      <c r="C381" t="s">
        <v>764</v>
      </c>
      <c r="D381" t="str">
        <f>HYPERLINK("https://talan.bank.gov.ua/get-user-certificate/joH0PJd23je3GyTb_8RI","Завантажити сертифікат")</f>
        <v>Завантажити сертифікат</v>
      </c>
    </row>
    <row r="382" spans="1:4" x14ac:dyDescent="0.3">
      <c r="A382" t="s">
        <v>765</v>
      </c>
      <c r="B382" t="s">
        <v>5</v>
      </c>
      <c r="C382" t="s">
        <v>766</v>
      </c>
      <c r="D382" t="str">
        <f>HYPERLINK("https://talan.bank.gov.ua/get-user-certificate/joH0PQyENwdfZfhA7D1b","Завантажити сертифікат")</f>
        <v>Завантажити сертифікат</v>
      </c>
    </row>
    <row r="383" spans="1:4" x14ac:dyDescent="0.3">
      <c r="A383" t="s">
        <v>767</v>
      </c>
      <c r="B383" t="s">
        <v>5</v>
      </c>
      <c r="C383" t="s">
        <v>768</v>
      </c>
      <c r="D383" t="str">
        <f>HYPERLINK("https://talan.bank.gov.ua/get-user-certificate/joH0PqCDnAs1EhSmHKtK","Завантажити сертифікат")</f>
        <v>Завантажити сертифікат</v>
      </c>
    </row>
    <row r="384" spans="1:4" x14ac:dyDescent="0.3">
      <c r="A384" t="s">
        <v>769</v>
      </c>
      <c r="B384" t="s">
        <v>5</v>
      </c>
      <c r="C384" t="s">
        <v>770</v>
      </c>
      <c r="D384" t="str">
        <f>HYPERLINK("https://talan.bank.gov.ua/get-user-certificate/joH0P0hb2El1Xo07KsiO","Завантажити сертифікат")</f>
        <v>Завантажити сертифікат</v>
      </c>
    </row>
    <row r="385" spans="1:4" x14ac:dyDescent="0.3">
      <c r="A385" t="s">
        <v>771</v>
      </c>
      <c r="B385" t="s">
        <v>5</v>
      </c>
      <c r="C385" t="s">
        <v>772</v>
      </c>
      <c r="D385" t="str">
        <f>HYPERLINK("https://talan.bank.gov.ua/get-user-certificate/joH0PILMIMTRoX9BvQji","Завантажити сертифікат")</f>
        <v>Завантажити сертифікат</v>
      </c>
    </row>
    <row r="386" spans="1:4" x14ac:dyDescent="0.3">
      <c r="A386" t="s">
        <v>773</v>
      </c>
      <c r="B386" t="s">
        <v>5</v>
      </c>
      <c r="C386" t="s">
        <v>774</v>
      </c>
      <c r="D386" t="str">
        <f>HYPERLINK("https://talan.bank.gov.ua/get-user-certificate/joH0PdZNnTFc_LNBxvnX","Завантажити сертифікат")</f>
        <v>Завантажити сертифікат</v>
      </c>
    </row>
    <row r="387" spans="1:4" x14ac:dyDescent="0.3">
      <c r="A387" t="s">
        <v>775</v>
      </c>
      <c r="B387" t="s">
        <v>5</v>
      </c>
      <c r="C387" t="s">
        <v>776</v>
      </c>
      <c r="D387" t="str">
        <f>HYPERLINK("https://talan.bank.gov.ua/get-user-certificate/joH0PUaMtUSQHgGA9Knl","Завантажити сертифікат")</f>
        <v>Завантажити сертифікат</v>
      </c>
    </row>
    <row r="388" spans="1:4" x14ac:dyDescent="0.3">
      <c r="A388" t="s">
        <v>777</v>
      </c>
      <c r="B388" t="s">
        <v>5</v>
      </c>
      <c r="C388" t="s">
        <v>778</v>
      </c>
      <c r="D388" t="str">
        <f>HYPERLINK("https://talan.bank.gov.ua/get-user-certificate/joH0P6yfhss4wYnOVEfA","Завантажити сертифікат")</f>
        <v>Завантажити сертифікат</v>
      </c>
    </row>
    <row r="389" spans="1:4" x14ac:dyDescent="0.3">
      <c r="A389" t="s">
        <v>779</v>
      </c>
      <c r="B389" t="s">
        <v>5</v>
      </c>
      <c r="C389" t="s">
        <v>780</v>
      </c>
      <c r="D389" t="str">
        <f>HYPERLINK("https://talan.bank.gov.ua/get-user-certificate/joH0PrX4mqnaXQmdSCoR","Завантажити сертифікат")</f>
        <v>Завантажити сертифікат</v>
      </c>
    </row>
    <row r="390" spans="1:4" x14ac:dyDescent="0.3">
      <c r="A390" t="s">
        <v>781</v>
      </c>
      <c r="B390" t="s">
        <v>5</v>
      </c>
      <c r="C390" t="s">
        <v>782</v>
      </c>
      <c r="D390" t="str">
        <f>HYPERLINK("https://talan.bank.gov.ua/get-user-certificate/joH0PiE1Cj7ososbSTqF","Завантажити сертифікат")</f>
        <v>Завантажити сертифікат</v>
      </c>
    </row>
    <row r="391" spans="1:4" x14ac:dyDescent="0.3">
      <c r="A391" t="s">
        <v>783</v>
      </c>
      <c r="B391" t="s">
        <v>5</v>
      </c>
      <c r="C391" t="s">
        <v>784</v>
      </c>
      <c r="D391" t="str">
        <f>HYPERLINK("https://talan.bank.gov.ua/get-user-certificate/joH0Pg9eD4y6wZ5fP4dp","Завантажити сертифікат")</f>
        <v>Завантажити сертифікат</v>
      </c>
    </row>
    <row r="392" spans="1:4" x14ac:dyDescent="0.3">
      <c r="A392" t="s">
        <v>785</v>
      </c>
      <c r="B392" t="s">
        <v>5</v>
      </c>
      <c r="C392" t="s">
        <v>786</v>
      </c>
      <c r="D392" t="str">
        <f>HYPERLINK("https://talan.bank.gov.ua/get-user-certificate/joH0P15vnhPH0kk3EuBr","Завантажити сертифікат")</f>
        <v>Завантажити сертифікат</v>
      </c>
    </row>
    <row r="393" spans="1:4" x14ac:dyDescent="0.3">
      <c r="A393" t="s">
        <v>787</v>
      </c>
      <c r="B393" t="s">
        <v>5</v>
      </c>
      <c r="C393" t="s">
        <v>788</v>
      </c>
      <c r="D393" t="str">
        <f>HYPERLINK("https://talan.bank.gov.ua/get-user-certificate/joH0P4N2lOocBvzT_RBu","Завантажити сертифікат")</f>
        <v>Завантажити сертифікат</v>
      </c>
    </row>
    <row r="394" spans="1:4" x14ac:dyDescent="0.3">
      <c r="A394" t="s">
        <v>789</v>
      </c>
      <c r="B394" t="s">
        <v>5</v>
      </c>
      <c r="C394" t="s">
        <v>790</v>
      </c>
      <c r="D394" t="str">
        <f>HYPERLINK("https://talan.bank.gov.ua/get-user-certificate/joH0PEOO3hNI1jGsTlhQ","Завантажити сертифікат")</f>
        <v>Завантажити сертифікат</v>
      </c>
    </row>
    <row r="395" spans="1:4" x14ac:dyDescent="0.3">
      <c r="A395" t="s">
        <v>791</v>
      </c>
      <c r="B395" t="s">
        <v>5</v>
      </c>
      <c r="C395" t="s">
        <v>792</v>
      </c>
      <c r="D395" t="str">
        <f>HYPERLINK("https://talan.bank.gov.ua/get-user-certificate/joH0PCSfo34VL7HhqsI0","Завантажити сертифікат")</f>
        <v>Завантажити сертифікат</v>
      </c>
    </row>
    <row r="396" spans="1:4" x14ac:dyDescent="0.3">
      <c r="A396" t="s">
        <v>793</v>
      </c>
      <c r="B396" t="s">
        <v>5</v>
      </c>
      <c r="C396" t="s">
        <v>794</v>
      </c>
      <c r="D396" t="str">
        <f>HYPERLINK("https://talan.bank.gov.ua/get-user-certificate/joH0P_x8As3S_N5IEaRL","Завантажити сертифікат")</f>
        <v>Завантажити сертифікат</v>
      </c>
    </row>
    <row r="397" spans="1:4" x14ac:dyDescent="0.3">
      <c r="A397" t="s">
        <v>795</v>
      </c>
      <c r="B397" t="s">
        <v>5</v>
      </c>
      <c r="C397" t="s">
        <v>796</v>
      </c>
      <c r="D397" t="str">
        <f>HYPERLINK("https://talan.bank.gov.ua/get-user-certificate/joH0PiV4RStkdQmhdjZf","Завантажити сертифікат")</f>
        <v>Завантажити сертифікат</v>
      </c>
    </row>
    <row r="398" spans="1:4" x14ac:dyDescent="0.3">
      <c r="A398" t="s">
        <v>797</v>
      </c>
      <c r="B398" t="s">
        <v>5</v>
      </c>
      <c r="C398" t="s">
        <v>798</v>
      </c>
      <c r="D398" t="str">
        <f>HYPERLINK("https://talan.bank.gov.ua/get-user-certificate/joH0Pv2Qq2M9HqkgMGFx","Завантажити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</hyperlinks>
  <pageMargins left="0.7" right="0.7" top="0.75" bottom="0.75" header="0.3" footer="0.3"/>
  <pageSetup orientation="portrait" r:id="rId3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2026-03-24T09:29:49Z</dcterms:created>
  <dcterms:modified xsi:type="dcterms:W3CDTF">2026-03-24T09:59:02Z</dcterms:modified>
  <cp:category/>
</cp:coreProperties>
</file>