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Шахрай Гудбай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343" i="1" l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<sst xmlns="http://schemas.openxmlformats.org/spreadsheetml/2006/main" count="1030" uniqueCount="689">
  <si>
    <t>номер</t>
  </si>
  <si>
    <t>дата</t>
  </si>
  <si>
    <t>Посилання на сертифікат</t>
  </si>
  <si>
    <t>ШГ_вч_001</t>
  </si>
  <si>
    <t>24 березня 2026 р.</t>
  </si>
  <si>
    <t>Андрушівський ліцей № 2 Андрушівської міської ради Бердичівського району Житомирської області</t>
  </si>
  <si>
    <t>ШГ_вч_002</t>
  </si>
  <si>
    <t>Арламівськоволянська гімназія</t>
  </si>
  <si>
    <t>ШГ_вч_003</t>
  </si>
  <si>
    <t>Березнівський економіко-гуманітарний ліцей</t>
  </si>
  <si>
    <t>ШГ_вч_004</t>
  </si>
  <si>
    <t>Берестівська публічно - шкільна бібліотека - філія ЦБС Дубровицької міської ради</t>
  </si>
  <si>
    <t>ШГ_вч_005</t>
  </si>
  <si>
    <t>Берестовеньківська філія Берестинського ліцею № 4 Берестинської міської ради Харківської області</t>
  </si>
  <si>
    <t>ШГ_вч_006</t>
  </si>
  <si>
    <t>Берізкобершадська філія Джулинського ліцею Джулинської сільської ради</t>
  </si>
  <si>
    <t>ШГ_вч_007</t>
  </si>
  <si>
    <t>Бібліотека -філія села Данчиміст КЗ ЦКП МСР</t>
  </si>
  <si>
    <t>ШГ_вч_008</t>
  </si>
  <si>
    <t>Бібліотека -філія села Мирне КЗ "Центр культурних послуг" Малолюбашанської сільської ради</t>
  </si>
  <si>
    <t>ШГ_вч_009</t>
  </si>
  <si>
    <t>Бібліотека-філія № 14 для дітей Холодногірського району м. Харкова</t>
  </si>
  <si>
    <t>ШГ_вч_010</t>
  </si>
  <si>
    <t>Біловізький ліцей Рокитнівської селищної ради</t>
  </si>
  <si>
    <t>ШГ_вч_011</t>
  </si>
  <si>
    <t>Благодатнівська ЗОШ І-ІІІ ст.ім.Г.П.Берези</t>
  </si>
  <si>
    <t>ШГ_вч_012</t>
  </si>
  <si>
    <t>Бобровицький ліцей Бобровицької міської ради Чернігівської області</t>
  </si>
  <si>
    <t>ШГ_вч_013</t>
  </si>
  <si>
    <t>Богданівський ліцей Богданівської сільської ради Павлоградського району Дніпропетровської області</t>
  </si>
  <si>
    <t>ШГ_вч_014</t>
  </si>
  <si>
    <t>Буківська гімназія Сквирської міської ради Київської області</t>
  </si>
  <si>
    <t>ШГ_вч_015</t>
  </si>
  <si>
    <t>Варварівський ліцей Юріївської селищної ради Павлоградського району Дніпропетровської області</t>
  </si>
  <si>
    <t>ШГ_вч_016</t>
  </si>
  <si>
    <t>Василівська сільська бібліотека, село Василівка, Павлівська ТГ, Болградський район, Одеська область</t>
  </si>
  <si>
    <t>ШГ_вч_017</t>
  </si>
  <si>
    <t>Василівський сільський клуб</t>
  </si>
  <si>
    <t>ШГ_вч_018</t>
  </si>
  <si>
    <t>Великобобрицький ліцей Верхньосироватської сільської ради Сумського району Сумської області</t>
  </si>
  <si>
    <t>ШГ_вч_019</t>
  </si>
  <si>
    <t>Великомихайлівський ліцей Великомихайлівської сільської ради Синельниківського району Дніпропетровської області</t>
  </si>
  <si>
    <t>ШГ_вч_020</t>
  </si>
  <si>
    <t>Великосільська гімназія Старосамбірської міської ради Самбірського району Львівської області</t>
  </si>
  <si>
    <t>ШГ_вч_021</t>
  </si>
  <si>
    <t>Великотур'янський ліцей Долинської міської ради Івано-Франківської області</t>
  </si>
  <si>
    <t>ШГ_вч_022</t>
  </si>
  <si>
    <t>Верхівцевський ліцей № 2 Верхівцевської міської ради</t>
  </si>
  <si>
    <t>ШГ_вч_023</t>
  </si>
  <si>
    <t>Вичівська публічно-шкільна бібліотека</t>
  </si>
  <si>
    <t>ШГ_вч_024</t>
  </si>
  <si>
    <t>Вишняківський сільський клуб</t>
  </si>
  <si>
    <t>ШГ_вч_025</t>
  </si>
  <si>
    <t>Вище професійне училище №13 м.Івано-Франківська</t>
  </si>
  <si>
    <t>ШГ_вч_026</t>
  </si>
  <si>
    <t>Вище художнє професійне училище №3 м. Івано-Франківська</t>
  </si>
  <si>
    <t>ШГ_вч_027</t>
  </si>
  <si>
    <t>Відокремлений підрозділ Національного університету біоресурсів і природокористування України "Ніжинський агротехнічний інститут"</t>
  </si>
  <si>
    <t>ШГ_вч_028</t>
  </si>
  <si>
    <t>ВСП "Політехнічний фаховий коледж Криворізького національного університету"</t>
  </si>
  <si>
    <t>ШГ_вч_029</t>
  </si>
  <si>
    <t>ВСП "Роменський фаховий коледж Київського національного економічного університету імені Вадима Гетьмана"</t>
  </si>
  <si>
    <t>ШГ_вч_030</t>
  </si>
  <si>
    <t>ВСП "Хмельницький торговельно-економічний фаховий коледж Державного торговельно-економічного університету"</t>
  </si>
  <si>
    <t>ШГ_вч_031</t>
  </si>
  <si>
    <t>ВСП "Хорольський агропромисловий фаховий коледж Полтавського державного аграрного університету"</t>
  </si>
  <si>
    <t>ШГ_вч_032</t>
  </si>
  <si>
    <t>ВСП «Аграрно-економічний фаховий коледж Полтавського державного аграрного університету»</t>
  </si>
  <si>
    <t>ШГ_вч_033</t>
  </si>
  <si>
    <t>ВСП Технологічний фаховий коледж Національного університету "Львівська Політехніка"</t>
  </si>
  <si>
    <t>ШГ_вч_034</t>
  </si>
  <si>
    <t>ВІННИЦЬКИЙ ПРОФЕСІЙНИЙ КОЛЕДЖ ЦИФРОВИХ ТЕХНОЛОГІЙ ТА ПІДПРИЄМНИЦТВА</t>
  </si>
  <si>
    <t>ШГ_вч_035</t>
  </si>
  <si>
    <t>Віньковецький ліцей</t>
  </si>
  <si>
    <t>ШГ_вч_036</t>
  </si>
  <si>
    <t>Вознесенська Перша сільська бібліотека</t>
  </si>
  <si>
    <t>ШГ_вч_037</t>
  </si>
  <si>
    <t>Вознесенський професійний аграрний ліцей</t>
  </si>
  <si>
    <t>ШГ_вч_038</t>
  </si>
  <si>
    <t>Володимир-Волинський фаховий коледж</t>
  </si>
  <si>
    <t>ШГ_вч_039</t>
  </si>
  <si>
    <t>Ворожбянська гімназія №4 Ворожбянської міської ради Сумської області</t>
  </si>
  <si>
    <t>ШГ_вч_040</t>
  </si>
  <si>
    <t>ВСП "Бурштинський енергетичний фаховий коледж ІФНТУНГ"</t>
  </si>
  <si>
    <t>ШГ_вч_041</t>
  </si>
  <si>
    <t>ВСП «Економіко-правничий фаховий коледж ЗНУ»</t>
  </si>
  <si>
    <t>ШГ_вч_042</t>
  </si>
  <si>
    <t>Вугледарський навчально-виховний комплекс «МРІЯ» (загальноосвітня школа І-ІІІ ступенів-дошкільний навчальний заклад)</t>
  </si>
  <si>
    <t>ШГ_вч_043</t>
  </si>
  <si>
    <t>Гаврилівський ліцей Новоолександрівської сільської ради Бериславського району Херсонської області</t>
  </si>
  <si>
    <t>ШГ_вч_044</t>
  </si>
  <si>
    <t>Ганичівський опорний заклад загальної середньої освіти І-ІІІ ступенів</t>
  </si>
  <si>
    <t>ШГ_вч_045</t>
  </si>
  <si>
    <t>Гільчанський ліцей</t>
  </si>
  <si>
    <t>ШГ_вч_046</t>
  </si>
  <si>
    <t>Гімназія # 1 ім.Т .Г. Шевченка м.Бердичева Житомирської обл.</t>
  </si>
  <si>
    <t>ШГ_вч_047</t>
  </si>
  <si>
    <t>Гімназія «Київська Русь» Дарницького району м. Києва</t>
  </si>
  <si>
    <t>ШГ_вч_048</t>
  </si>
  <si>
    <t>Гімназія 8</t>
  </si>
  <si>
    <t>ШГ_вч_049</t>
  </si>
  <si>
    <t>Гімназія № 1 ім.Т.Г.Шевченка м.Бердичева Житомирської обл.</t>
  </si>
  <si>
    <t>ШГ_вч_050</t>
  </si>
  <si>
    <t>ГІМНАЗІЯ № 4 ПІДГОРОДНЕНСЬКОЇ МІСЬКОЇ РАДИ ДНІПРОПЕТРОВСЬКОЇ ОБЛАСТІ</t>
  </si>
  <si>
    <t>ШГ_вч_051</t>
  </si>
  <si>
    <t>Гімназія №163 Шевченківського району міста Києва</t>
  </si>
  <si>
    <t>ШГ_вч_052</t>
  </si>
  <si>
    <t>гімназія №5 міста Ківерці Волинської області</t>
  </si>
  <si>
    <t>ШГ_вч_053</t>
  </si>
  <si>
    <t>Гімназія №8 імені Панаса Мирного Полтавської міської ради</t>
  </si>
  <si>
    <t>ШГ_вч_054</t>
  </si>
  <si>
    <t>Гімназія №8 міста Сіверськодонецька Луганської області</t>
  </si>
  <si>
    <t>ШГ_вч_055</t>
  </si>
  <si>
    <t>Голов'ятинська гімназія - заклад загальної середньої освіти з дошкільним підрозділом Степанківської сільської ради Черкаського району Черкаської області</t>
  </si>
  <si>
    <t>ШГ_вч_056</t>
  </si>
  <si>
    <t>Горщиківський ліцей Горщиківської сільської ради</t>
  </si>
  <si>
    <t>ШГ_вч_057</t>
  </si>
  <si>
    <t>Гребениківський ліцей Великомихайлівської селищної ради Роздільнянського району Одеської області</t>
  </si>
  <si>
    <t>ШГ_вч_058</t>
  </si>
  <si>
    <t>Гуманітарний ліцей Олександрійської міської ради Кіровоградської області</t>
  </si>
  <si>
    <t>ШГ_вч_059</t>
  </si>
  <si>
    <t>Гусятинський центр дитячої та юнацької творчості</t>
  </si>
  <si>
    <t>ШГ_вч_060</t>
  </si>
  <si>
    <t>Дворічанський ліцей Дворічанської селищної ради Куп'янського району</t>
  </si>
  <si>
    <t>ШГ_вч_061</t>
  </si>
  <si>
    <t>Державний навчальний заклад "Дніпрорудненський професійний ліцей"</t>
  </si>
  <si>
    <t>ШГ_вч_062</t>
  </si>
  <si>
    <t>Державний навчальний заклад "Жашківський аграрно-технологічний професійний ліцей"</t>
  </si>
  <si>
    <t>ШГ_вч_063</t>
  </si>
  <si>
    <t>Державний навчальний заклад "Коршівський професійний аграрний ліцей"</t>
  </si>
  <si>
    <t>ШГ_вч_064</t>
  </si>
  <si>
    <t>Державний навчальний заклад «Тернопільський центр професійно-технічної освіти»</t>
  </si>
  <si>
    <t>ШГ_вч_065</t>
  </si>
  <si>
    <t>Державний навчальний заклад «Черкаський професійний автодорожній ліцей»</t>
  </si>
  <si>
    <t>ШГ_вч_066</t>
  </si>
  <si>
    <t>Державний професійно-технічний навчальний заклад "Куликівський професійний аграрний ліцей"</t>
  </si>
  <si>
    <t>ШГ_вч_067</t>
  </si>
  <si>
    <t>ДНЗ "Краматорське вище професійне торгово-кулінарне училище"</t>
  </si>
  <si>
    <t>ШГ_вч_068</t>
  </si>
  <si>
    <t>ДНЗ "Пологівський професійний ліцей"</t>
  </si>
  <si>
    <t>ШГ_вч_069</t>
  </si>
  <si>
    <t>ДНЗ «Львівське ВПУ ІКТ»</t>
  </si>
  <si>
    <t>ШГ_вч_070</t>
  </si>
  <si>
    <t>Дніпровська гімназія 110 ДМР</t>
  </si>
  <si>
    <t>ШГ_вч_071</t>
  </si>
  <si>
    <t>Дніпровська гімназія № 44 Дніпровської міської ради</t>
  </si>
  <si>
    <t>ШГ_вч_072</t>
  </si>
  <si>
    <t>Дніпровська гімназія №109 Дніпровської міської ради</t>
  </si>
  <si>
    <t>ШГ_вч_073</t>
  </si>
  <si>
    <t>Дніпровська гімназія №132 ДМР</t>
  </si>
  <si>
    <t>ШГ_вч_074</t>
  </si>
  <si>
    <t>Дніпровська гімназія №68 Дніпровської міської ради</t>
  </si>
  <si>
    <t>ШГ_вч_075</t>
  </si>
  <si>
    <t>Дніпровська гімназія №72 Дніпровської міської ради</t>
  </si>
  <si>
    <t>ШГ_вч_076</t>
  </si>
  <si>
    <t>Дніпровський фаховий коледж будівельно-монтажних технологій та архітектури</t>
  </si>
  <si>
    <t>ШГ_вч_077</t>
  </si>
  <si>
    <t>Добрянський ліцей Добрянської селищної ради</t>
  </si>
  <si>
    <t>ШГ_вч_078</t>
  </si>
  <si>
    <t>Довбиський ліцей Довбиської селищної територіальної громади</t>
  </si>
  <si>
    <t>ШГ_вч_079</t>
  </si>
  <si>
    <t>Долинівський сільський клуб</t>
  </si>
  <si>
    <t>ШГ_вч_080</t>
  </si>
  <si>
    <t>ДПТНЗ "Білоцерківський професійний ліцей"</t>
  </si>
  <si>
    <t>ШГ_вч_081</t>
  </si>
  <si>
    <t>ДПТНЗ "Тернопільське вище професійне училище ресторанного сервісу і торгівлі"</t>
  </si>
  <si>
    <t>ШГ_вч_082</t>
  </si>
  <si>
    <t>ДПТНЗ "Чернівецький професійний машинобудівний ліцей"</t>
  </si>
  <si>
    <t>ШГ_вч_083</t>
  </si>
  <si>
    <t>ДПТНЗ Полтавський професійний ліцей транспорту</t>
  </si>
  <si>
    <t>ШГ_вч_084</t>
  </si>
  <si>
    <t>Драгинська гімназія Великолучківської сільської ради</t>
  </si>
  <si>
    <t>ШГ_вч_085</t>
  </si>
  <si>
    <t>Дубенський ліцей №6 Дубенської міської ради Рівненської області</t>
  </si>
  <si>
    <t>ШГ_вч_086</t>
  </si>
  <si>
    <t>ДУНКОВИЦЬКА ГІМНАЗІЯ КАМ’ЯНСЬКОЇ СІЛЬСЬКОЇ РАДИ БЕРЕГІВСЬКОГО РАЙОНУ ЗАКАРПАТСЬКОЇ ОБЛАСТІ</t>
  </si>
  <si>
    <t>ШГ_вч_087</t>
  </si>
  <si>
    <t>Енергодарська гімназія №1 Енергодарської міської ради Василівського району Запорізької області</t>
  </si>
  <si>
    <t>ШГ_вч_088</t>
  </si>
  <si>
    <t>Загальноосвітня школа І-ІІІ ступенів №6 Горішньоплавнівської міської ради Кременчуцького району Полтавської області</t>
  </si>
  <si>
    <t>ШГ_вч_089</t>
  </si>
  <si>
    <t>Зайцівська гімназія-філія Кислянського ліцею Зайцівської сільської ради</t>
  </si>
  <si>
    <t>ШГ_вч_090</t>
  </si>
  <si>
    <t>Заклад дошкільної освіти (центр розвитку дитини) "Хортицький" Запорізької міської ради</t>
  </si>
  <si>
    <t>ШГ_вч_091</t>
  </si>
  <si>
    <t>Заклад загальної середньої освіти "Володимирська гімназія 2 Володимирської міської ради"</t>
  </si>
  <si>
    <t>ШГ_вч_092</t>
  </si>
  <si>
    <t>Заклад загальної середньої освіти І-ІІ ступенів с. Банюнин Новояричівської селищної ради</t>
  </si>
  <si>
    <t>ШГ_вч_093</t>
  </si>
  <si>
    <t>Заклад загальної середньої освіти І-ІІІ ступенів №10 Торецької міської військово-цивільної адміністрації Бахмутського району Донецької області</t>
  </si>
  <si>
    <t>ШГ_вч_094</t>
  </si>
  <si>
    <t>заклад загальної середньої освіти І-ІІІ ступенів №20 Торецької міської ВЦА Бахмутського району Донецької області</t>
  </si>
  <si>
    <t>ШГ_вч_095</t>
  </si>
  <si>
    <t>Заклад загальної середньої освіти І-ІІІ ступенів с.Дмитрів Радехівської міської ради Львівської області</t>
  </si>
  <si>
    <t>ШГ_вч_096</t>
  </si>
  <si>
    <t>Заклад професійної (професійно-технічної) освіти "Запорізький професійний коледж готельно-ресторанного бізнесу"</t>
  </si>
  <si>
    <t>ШГ_вч_097</t>
  </si>
  <si>
    <t>Залісянська загальноосвітня школа І-ІІ ступенів - філія Опорного навчального закладу ''Заводська загальноосвітня школа І-ІІІ ступенів''</t>
  </si>
  <si>
    <t>ШГ_вч_098</t>
  </si>
  <si>
    <t>Запорізька гімназія № 62 Запорізької міської ради</t>
  </si>
  <si>
    <t>ШГ_вч_099</t>
  </si>
  <si>
    <t>Запорізький авіаційний фаховий коледж ім. О.Г. Івченка</t>
  </si>
  <si>
    <t>ШГ_вч_100</t>
  </si>
  <si>
    <t>Звенигородський ліцей №3 Звенигородської міської ради Звенигородського району Черкаської області</t>
  </si>
  <si>
    <t>ШГ_вч_101</t>
  </si>
  <si>
    <t>ЗДО №12 «Ромашка» м. Ніжин</t>
  </si>
  <si>
    <t>ШГ_вч_102</t>
  </si>
  <si>
    <t>ЗЗСО "Гімназія села Ставки Оваднівської сільської ради"</t>
  </si>
  <si>
    <t>ШГ_вч_103</t>
  </si>
  <si>
    <t>ЗЗСО "Письмечівська гімназія" Солонянської селищної ради Дніпропетровської області</t>
  </si>
  <si>
    <t>ШГ_вч_104</t>
  </si>
  <si>
    <t>Зносицький ліцей</t>
  </si>
  <si>
    <t>ШГ_вч_105</t>
  </si>
  <si>
    <t>Зорянський ЗЗСО I-IIIст</t>
  </si>
  <si>
    <t>ШГ_вч_106</t>
  </si>
  <si>
    <t>Зосицький ліцей Немовицької сільської ради</t>
  </si>
  <si>
    <t>ШГ_вч_107</t>
  </si>
  <si>
    <t>ЗП (ПТ) О "Катюжанський професійний коледж"</t>
  </si>
  <si>
    <t>ШГ_вч_108</t>
  </si>
  <si>
    <t>Івачківська гімназія Здовбицької сільської ради</t>
  </si>
  <si>
    <t>ШГ_вч_109</t>
  </si>
  <si>
    <t>Кадиєвецький ліцей Орининської сільської ради</t>
  </si>
  <si>
    <t>ШГ_вч_110</t>
  </si>
  <si>
    <t>Калуський ліцей №7 Калуської міської ради</t>
  </si>
  <si>
    <t>ШГ_вч_111</t>
  </si>
  <si>
    <t>Кам'янець-Подільська спеціальна школа Хмельницької обласної ради</t>
  </si>
  <si>
    <t>ШГ_вч_112</t>
  </si>
  <si>
    <t>КЗ "Березівська міська публічна бібліотека"</t>
  </si>
  <si>
    <t>ШГ_вч_113</t>
  </si>
  <si>
    <t>КЗ "ВПКЦТП"</t>
  </si>
  <si>
    <t>ШГ_вч_114</t>
  </si>
  <si>
    <t>КЗ "Ліцей N16"</t>
  </si>
  <si>
    <t>ШГ_вч_115</t>
  </si>
  <si>
    <t>КЗ "Макортівський будинок культури" Девладівська сільська громада</t>
  </si>
  <si>
    <t>ШГ_вч_116</t>
  </si>
  <si>
    <t>КЗ "Міжгірський професійний коледж" ЗОР</t>
  </si>
  <si>
    <t>ШГ_вч_117</t>
  </si>
  <si>
    <t>КЗ "Тячівський професійний ліцей" ЗОР</t>
  </si>
  <si>
    <t>ШГ_вч_118</t>
  </si>
  <si>
    <t>КЗ "Чернігівський базовий фаховий медичний коледж" ЧОР</t>
  </si>
  <si>
    <t>ШГ_вч_119</t>
  </si>
  <si>
    <t>КЗ «Мироцька гімназія 12»</t>
  </si>
  <si>
    <t>ШГ_вч_120</t>
  </si>
  <si>
    <t>КЗ Вінницький професійний коледж цифрових технологій та підприємництва</t>
  </si>
  <si>
    <t>ШГ_вч_121</t>
  </si>
  <si>
    <t>КЗ"Локницька Центральна публічно-шкільна бібліотека"</t>
  </si>
  <si>
    <t>ШГ_вч_122</t>
  </si>
  <si>
    <t>КЗ"Публічна бібліотека територіальної громади"Калинопільської селищної ради</t>
  </si>
  <si>
    <t>ШГ_вч_123</t>
  </si>
  <si>
    <t>КЗЗСО "Луцький ліцей № 18 Луцької мімької ради"</t>
  </si>
  <si>
    <t>ШГ_вч_124</t>
  </si>
  <si>
    <t>КЗСОР "КОНОТОПСЬКИЙ ФАХОВИЙ МЕДИЧНИЙ КОЛЕДЖ"(студентський сенат)</t>
  </si>
  <si>
    <t>ШГ_вч_125</t>
  </si>
  <si>
    <t>КЗСОР "Путивльський педагогічний фаховий коледж імені С.В. Руднєва"</t>
  </si>
  <si>
    <t>ШГ_вч_126</t>
  </si>
  <si>
    <t>Київський професійний коледж "ЛІВОБЕРЕЖНИЙ"</t>
  </si>
  <si>
    <t>ШГ_вч_127</t>
  </si>
  <si>
    <t>Кислянський ліцей</t>
  </si>
  <si>
    <t>ШГ_вч_128</t>
  </si>
  <si>
    <t>Козинський ліцей Дубенського району Рівненської області</t>
  </si>
  <si>
    <t>ШГ_вч_129</t>
  </si>
  <si>
    <t>Колоденський ліцей Корнинської сільської ради Рівненського району Рівненської області</t>
  </si>
  <si>
    <t>ШГ_вч_130</t>
  </si>
  <si>
    <t>Колодязненський ліцей Дворічанської селищної ради Куп'янського району Харківської області</t>
  </si>
  <si>
    <t>ШГ_вч_131</t>
  </si>
  <si>
    <t>Комишанська ЗОШ І-ІІІ ступенів №26 Херсонської міської ради</t>
  </si>
  <si>
    <t>ШГ_вч_132</t>
  </si>
  <si>
    <t>Комунальний заклад " Публічна бібліотека Крижопільської селищної ради"</t>
  </si>
  <si>
    <t>ШГ_вч_133</t>
  </si>
  <si>
    <t>Комунальний заклад "Бібліотечна мережа м. Вознесенська"</t>
  </si>
  <si>
    <t>ШГ_вч_134</t>
  </si>
  <si>
    <t>Комунальний заклад "Білгород-Дністровська спеціальна школа Одеської обласної ради"</t>
  </si>
  <si>
    <t>ШГ_вч_135</t>
  </si>
  <si>
    <t>Комунальний заклад "Василівський ліцей "Сузір'я" Василівської міської ради Запорізької області</t>
  </si>
  <si>
    <t>ШГ_вч_136</t>
  </si>
  <si>
    <t>Комунальний заклад "Вахнівський ліцей Турбівської селищної ради Вінницького району Вінницької області"</t>
  </si>
  <si>
    <t>ШГ_вч_137</t>
  </si>
  <si>
    <t>Комунальний заклад "Витязівський ліцей"</t>
  </si>
  <si>
    <t>ШГ_вч_138</t>
  </si>
  <si>
    <t>Комунальний заклад "Вище професійне училище м.Погребище" Вінницької обласної Ради"</t>
  </si>
  <si>
    <t>ШГ_вч_139</t>
  </si>
  <si>
    <t>Комунальний заклад "Вінницький ліцей 16"</t>
  </si>
  <si>
    <t>ШГ_вч_140</t>
  </si>
  <si>
    <t>Комунальний заклад "Вінницький ліцей N23"</t>
  </si>
  <si>
    <t>ШГ_вч_141</t>
  </si>
  <si>
    <t>Комунальний заклад "Вінницький ліцей №16"</t>
  </si>
  <si>
    <t>ШГ_вч_142</t>
  </si>
  <si>
    <t>Комунальний заклад "Вінницький ліцей №4"</t>
  </si>
  <si>
    <t>ШГ_вч_143</t>
  </si>
  <si>
    <t>Комунальний заклад "Гімназія №6 Козятинської міської ради Вінницької області"</t>
  </si>
  <si>
    <t>ШГ_вч_144</t>
  </si>
  <si>
    <t>Комунальний заклад "Куньєвський ліцей Куньєвської сільської ради Ізюмського району Харківської області"</t>
  </si>
  <si>
    <t>ШГ_вч_145</t>
  </si>
  <si>
    <t>Комунальний заклад "Кухченський ліцей"</t>
  </si>
  <si>
    <t>ШГ_вч_146</t>
  </si>
  <si>
    <t>Комунальний заклад "Ліцей нових технологій навчання" Кропивницької міської ради"</t>
  </si>
  <si>
    <t>ШГ_вч_147</t>
  </si>
  <si>
    <t>Комунальний заклад "Ліцей природничих наук" Кропивницької міськї ради"</t>
  </si>
  <si>
    <t>ШГ_вч_148</t>
  </si>
  <si>
    <t>Комунальний заклад "Новоолександрівський ліцей" Сахновщинської селищної ради Берестинського району Харківської області</t>
  </si>
  <si>
    <t>ШГ_вч_149</t>
  </si>
  <si>
    <t>Комунальний заклад "Професійний ліцей сфери послуг м.Хмільник" Вінницької обласної Ради</t>
  </si>
  <si>
    <t>ШГ_вч_150</t>
  </si>
  <si>
    <t>Комунальний заклад "Публвчна бібліотека Великоновосілківської селищної ради"</t>
  </si>
  <si>
    <t>ШГ_вч_151</t>
  </si>
  <si>
    <t>Комунальний заклад "Публічна бібліотека Крижопільської селищної ради"</t>
  </si>
  <si>
    <t>ШГ_вч_152</t>
  </si>
  <si>
    <t>Комунальний заклад "Ротмістрівський ліцей ім Героя України Євгена Лисенка" Ротмістрівської сільської ради</t>
  </si>
  <si>
    <t>ШГ_вч_153</t>
  </si>
  <si>
    <t>Комунальний заклад "Соколівський ліцей імені Отакара Яроша" Зміївської міської ради Чугуївського району Харківської області</t>
  </si>
  <si>
    <t>ШГ_вч_154</t>
  </si>
  <si>
    <t>Комунальний Заклад "Сосонський ліцей Вінницького району Вінницької області</t>
  </si>
  <si>
    <t>ШГ_вч_155</t>
  </si>
  <si>
    <t>Комунальний заклад "Харківський ліцей #147 " Харківської міської ради</t>
  </si>
  <si>
    <t>ШГ_вч_156</t>
  </si>
  <si>
    <t>Комунальний заклад "Харківський ліцей №119 Харківської міської ради"</t>
  </si>
  <si>
    <t>ШГ_вч_157</t>
  </si>
  <si>
    <t>Комунальний заклад "Харківський ліцей №149 Харківської міської ради"</t>
  </si>
  <si>
    <t>ШГ_вч_158</t>
  </si>
  <si>
    <t>Комунальний заклад "Центр дитячої та юнацької творчості" Сарненської міської ради Сарненського району Рівненської області</t>
  </si>
  <si>
    <t>ШГ_вч_159</t>
  </si>
  <si>
    <t>Комунальний заклад "Центр культури і дозвілля" Маяківської сільської ради</t>
  </si>
  <si>
    <t>ШГ_вч_160</t>
  </si>
  <si>
    <t>Комунальний заклад "Чемужівський ліцей" Зміївської міської ради Чугуївського району Харківської області</t>
  </si>
  <si>
    <t>ШГ_вч_161</t>
  </si>
  <si>
    <t>Комунальний заклад «Вінницький ліцей 16»</t>
  </si>
  <si>
    <t>ШГ_вч_162</t>
  </si>
  <si>
    <t>Комунальний заклад «Гімназія 1 Світловодської міської ради»</t>
  </si>
  <si>
    <t>ШГ_вч_163</t>
  </si>
  <si>
    <t>Комунальний заклад «Коломацький ліцей Коломацької селищної ради Богодухівського району Харківської області»</t>
  </si>
  <si>
    <t>ШГ_вч_164</t>
  </si>
  <si>
    <t>Комунальний заклад «Миролюбненський ліцей</t>
  </si>
  <si>
    <t>ШГ_вч_165</t>
  </si>
  <si>
    <t>Комунальний заклад «Полтавська загальноосвітня школа І-ІІІ ступенів №23 Полтавської міської ради Полтавської області»</t>
  </si>
  <si>
    <t>ШГ_вч_166</t>
  </si>
  <si>
    <t>комунальний заклад «Харківська гімназія №130 Харківської міської ради»</t>
  </si>
  <si>
    <t>ШГ_вч_167</t>
  </si>
  <si>
    <t>Комунальний заклад «Харківський ліцей №146» Харківської міської ради</t>
  </si>
  <si>
    <t>ШГ_вч_168</t>
  </si>
  <si>
    <t>Комунальний заклад Вінницький індустріальний професійний коледж Вінницької обласної Ради</t>
  </si>
  <si>
    <t>ШГ_вч_169</t>
  </si>
  <si>
    <t>Комунальний заклад дошкільної освіти (дитячий садок) № 240 Криворізької міської ради</t>
  </si>
  <si>
    <t>ШГ_вч_170</t>
  </si>
  <si>
    <t>Комунальний заклад загальної середньої освіти "Ліцей № 9 Хмельницької міської ради"</t>
  </si>
  <si>
    <t>ШГ_вч_171</t>
  </si>
  <si>
    <t>Комунальний заклад загальної середньої освіти "Ліцей №5 Хмельницької міської ради"</t>
  </si>
  <si>
    <t>ШГ_вч_172</t>
  </si>
  <si>
    <t>Комунальний заклад загальної середньої освіти "Луцький ліцей №22 Луцької міської ради"</t>
  </si>
  <si>
    <t>ШГ_вч_173</t>
  </si>
  <si>
    <t>Комунальний заклад загальної середньої освіти «Ліцей № 7 Хмельницької міської ради»</t>
  </si>
  <si>
    <t>ШГ_вч_174</t>
  </si>
  <si>
    <t>Комунальний заклад освіти "Нікопольський ліцей "Гармонія" Дніпропетровської обласної ради"</t>
  </si>
  <si>
    <t>ШГ_вч_175</t>
  </si>
  <si>
    <t>Комунальний опорний заклад загальної середньої освіти "Ліцей №2" Південнівської міської ради Одеського району Одеської області</t>
  </si>
  <si>
    <t>ШГ_вч_176</t>
  </si>
  <si>
    <t>Конищенська гімназія - філія Опорного закладу освіти "Ратнівський ліцей #1 імені Героя України Едуарда Камардіна Ратнівської селищної ради"</t>
  </si>
  <si>
    <t>ШГ_вч_177</t>
  </si>
  <si>
    <t>Копачівська гімназія</t>
  </si>
  <si>
    <t>ШГ_вч_178</t>
  </si>
  <si>
    <t>Коростенський міський ліцей №1</t>
  </si>
  <si>
    <t>ШГ_вч_179</t>
  </si>
  <si>
    <t>Кострижівський опорний заклад загальної середньої освіти І-ІІІ ступенів Кострижівської селищної ради Чернівецького району Чернівецької області</t>
  </si>
  <si>
    <t>ШГ_вч_180</t>
  </si>
  <si>
    <t>Котелевський опорний ліцей 4 Котелевської селищної ради</t>
  </si>
  <si>
    <t>ШГ_вч_181</t>
  </si>
  <si>
    <t>Котелевський опорний ліцей №1 імені С.А. Ковпака</t>
  </si>
  <si>
    <t>ШГ_вч_182</t>
  </si>
  <si>
    <t>Кошелівський ЗЗСОІ-ІІІ ступенів Хустської ТГ</t>
  </si>
  <si>
    <t>ШГ_вч_183</t>
  </si>
  <si>
    <t>Кременчуцький міський центр позашкільної освіти "Академія майбутнього"</t>
  </si>
  <si>
    <t>ШГ_вч_184</t>
  </si>
  <si>
    <t>Криворізький ліцей 127</t>
  </si>
  <si>
    <t>ШГ_вч_185</t>
  </si>
  <si>
    <t>Кропивницьке вище професійне училище</t>
  </si>
  <si>
    <t>ШГ_вч_186</t>
  </si>
  <si>
    <t>Кропивнянська гімназія Талалаївської сільської ради Ніжинського району Чернігівської області</t>
  </si>
  <si>
    <t>ШГ_вч_187</t>
  </si>
  <si>
    <t>Крупецький ліцей Крупецької сільської ради Шепетівського району Хмельницької області</t>
  </si>
  <si>
    <t>ШГ_вч_188</t>
  </si>
  <si>
    <t>КУ "Публічна бібліотека" Ямпільської селищної ради</t>
  </si>
  <si>
    <t>ШГ_вч_189</t>
  </si>
  <si>
    <t>Лебединська гімназія з початковою школою №4 Лебединської міської ради Сумської області</t>
  </si>
  <si>
    <t>ШГ_вч_190</t>
  </si>
  <si>
    <t>Летичівський ліцей N2</t>
  </si>
  <si>
    <t>ШГ_вч_191</t>
  </si>
  <si>
    <t>Липівський ЗЗСО І-ІІІ ступенів</t>
  </si>
  <si>
    <t>ШГ_вч_192</t>
  </si>
  <si>
    <t>Липнязький ліцей імені Юрія Обжеляна</t>
  </si>
  <si>
    <t>ШГ_вч_193</t>
  </si>
  <si>
    <t>Липчанський заклад загальної середньої освіти І-ІІІ ступенів</t>
  </si>
  <si>
    <t>ШГ_вч_194</t>
  </si>
  <si>
    <t>Ліцей 252 імені Василя Симоненка</t>
  </si>
  <si>
    <t>ШГ_вч_195</t>
  </si>
  <si>
    <t>Ліцей 256 "СМАРТ" Оболонського району м.Києва</t>
  </si>
  <si>
    <t>ШГ_вч_196</t>
  </si>
  <si>
    <t>Ліцей 57</t>
  </si>
  <si>
    <t>ШГ_вч_197</t>
  </si>
  <si>
    <t>Ліцей № 2 «Подільський» Полтавської міської ради</t>
  </si>
  <si>
    <t>ШГ_вч_198</t>
  </si>
  <si>
    <t>Ліцей № 23 імені Романа Гурика Івано-Франківської міської ради</t>
  </si>
  <si>
    <t>ШГ_вч_199</t>
  </si>
  <si>
    <t>Ліцей № 240 «Соціум» Оболонського району м.Києва</t>
  </si>
  <si>
    <t>ШГ_вч_200</t>
  </si>
  <si>
    <t>ЛІЦЕЙ №10 м. КОВЕЛЯ</t>
  </si>
  <si>
    <t>ШГ_вч_201</t>
  </si>
  <si>
    <t>Ліцей №113 Дарницького району м. Києва</t>
  </si>
  <si>
    <t>ШГ_вч_202</t>
  </si>
  <si>
    <t>Ліцей №14 "Здоров'я" Полтавської міської ради</t>
  </si>
  <si>
    <t>ШГ_вч_203</t>
  </si>
  <si>
    <t>Ліцей №52 Львівської міської ради</t>
  </si>
  <si>
    <t>ШГ_вч_204</t>
  </si>
  <si>
    <t>Ліцей №80 Печерського району м. Києва</t>
  </si>
  <si>
    <t>ШГ_вч_205</t>
  </si>
  <si>
    <t>Ліцей №9 "Гармонія" Оболонського району м. Києва</t>
  </si>
  <si>
    <t>ШГ_вч_206</t>
  </si>
  <si>
    <t>Ліцей інформаційних технологій Олександійської міської ради Кіровоградської області</t>
  </si>
  <si>
    <t>ШГ_вч_207</t>
  </si>
  <si>
    <t>Люблинецький ліцей Волинської обласної ради</t>
  </si>
  <si>
    <t>ШГ_вч_208</t>
  </si>
  <si>
    <t>Лютізький ліцей Петрівської сільської ради</t>
  </si>
  <si>
    <t>ШГ_вч_209</t>
  </si>
  <si>
    <t>Магдалинівський ліцей</t>
  </si>
  <si>
    <t>ШГ_вч_210</t>
  </si>
  <si>
    <t>Майдано-Олександрівський ліцей</t>
  </si>
  <si>
    <t>ШГ_вч_211</t>
  </si>
  <si>
    <t>Малобудищанська бібліотека "Центру культури, дозвілля, туризму та спорту" Опішнянської селищної ради</t>
  </si>
  <si>
    <t>ШГ_вч_212</t>
  </si>
  <si>
    <t>Мамаївський заклад загальної середньої освіти</t>
  </si>
  <si>
    <t>ШГ_вч_213</t>
  </si>
  <si>
    <t>Марʼянівська філія Любиковицького ліцею</t>
  </si>
  <si>
    <t>ШГ_вч_214</t>
  </si>
  <si>
    <t>Медвежевушківський ліцей Агрономічної сільської ради Вінницького району Вінницької області</t>
  </si>
  <si>
    <t>ШГ_вч_215</t>
  </si>
  <si>
    <t>Миколаївська гімназія №56</t>
  </si>
  <si>
    <t>ШГ_вч_216</t>
  </si>
  <si>
    <t>Миргородський ліцей імені Івана Андрійовича Зубковського Миргородської міської ради Полтавської області</t>
  </si>
  <si>
    <t>ШГ_вч_217</t>
  </si>
  <si>
    <t>Михлянський ліцей</t>
  </si>
  <si>
    <t>ШГ_вч_218</t>
  </si>
  <si>
    <t>Міська бібліотека (вул. Соборності 15) "КЗ Бібліотечна мережа м. Вознесенська"</t>
  </si>
  <si>
    <t>ШГ_вч_219</t>
  </si>
  <si>
    <t>Міцівецька гімназія Новодунаєвецької селищної ради Хмельницької області</t>
  </si>
  <si>
    <t>ШГ_вч_220</t>
  </si>
  <si>
    <t>Мішково-Погорілівський ліцей</t>
  </si>
  <si>
    <t>ШГ_вч_221</t>
  </si>
  <si>
    <t>Морозівська гімназія Новодунаєвецької селищної ради</t>
  </si>
  <si>
    <t>ШГ_вч_222</t>
  </si>
  <si>
    <t>Мринська філія ДПТНЗ Куликівський ПАЛ</t>
  </si>
  <si>
    <t>ШГ_вч_223</t>
  </si>
  <si>
    <t>Мукачівський професійний політехнічний коледж Закарпатської обласної ради</t>
  </si>
  <si>
    <t>ШГ_вч_224</t>
  </si>
  <si>
    <t>Нагірнянська бібліотека КЗ"Григорівська ЦПБ"</t>
  </si>
  <si>
    <t>ШГ_вч_225</t>
  </si>
  <si>
    <t>Нагірнянський сільський клуб</t>
  </si>
  <si>
    <t>ШГ_вч_226</t>
  </si>
  <si>
    <t>Народицький ліцей Народицької селищної ради</t>
  </si>
  <si>
    <t>ШГ_вч_227</t>
  </si>
  <si>
    <t>Наукова бібліотека Мукачівського державного університету</t>
  </si>
  <si>
    <t>ШГ_вч_228</t>
  </si>
  <si>
    <t>Нетішинський професійний ліцей</t>
  </si>
  <si>
    <t>ШГ_вч_229</t>
  </si>
  <si>
    <t>Новобиківський ЗЗСО І-ІІІ ступенів</t>
  </si>
  <si>
    <t>ШГ_вч_230</t>
  </si>
  <si>
    <t>Новов'язівський ліцей Юріївської селищної ради</t>
  </si>
  <si>
    <t>ШГ_вч_231</t>
  </si>
  <si>
    <t>Новокапланівська сільська бібліотека</t>
  </si>
  <si>
    <t>ШГ_вч_232</t>
  </si>
  <si>
    <t>Новокапланівський сільський клуб</t>
  </si>
  <si>
    <t>ШГ_вч_233</t>
  </si>
  <si>
    <t>Новомиколаївський сільський клуб- філія Глодоського Будинку культури Глодоської ОТГ</t>
  </si>
  <si>
    <t>ШГ_вч_234</t>
  </si>
  <si>
    <t>Новомиргородський ліцей √3 Новомиргородської міської ради Кіровоградської області</t>
  </si>
  <si>
    <t>ШГ_вч_235</t>
  </si>
  <si>
    <t>Новомиргородський ліцей №1</t>
  </si>
  <si>
    <t>ШГ_вч_236</t>
  </si>
  <si>
    <t>Новороздільський політехнічний фаховий коледж</t>
  </si>
  <si>
    <t>ШГ_вч_237</t>
  </si>
  <si>
    <t>Новосанжарський ліцей Новосанжарської селищної ради Полтавської області</t>
  </si>
  <si>
    <t>ШГ_вч_238</t>
  </si>
  <si>
    <t>Новоукраїнський ліцей № 6 Новоукраїнської міської ради Кіровоградської</t>
  </si>
  <si>
    <t>ШГ_вч_239</t>
  </si>
  <si>
    <t>Одеська гімназія №110 Одеської міської ради</t>
  </si>
  <si>
    <t>ШГ_вч_240</t>
  </si>
  <si>
    <t>Одеська державна академія будівництва та архітектури</t>
  </si>
  <si>
    <t>ШГ_вч_241</t>
  </si>
  <si>
    <t>ОДЕСЬКИЙ ЛІЦЕЙ № 60 Одеської міської ради</t>
  </si>
  <si>
    <t>ШГ_вч_242</t>
  </si>
  <si>
    <t>Одеський ліцей №17</t>
  </si>
  <si>
    <t>ШГ_вч_243</t>
  </si>
  <si>
    <t>Одеський ліцей №63</t>
  </si>
  <si>
    <t>ШГ_вч_244</t>
  </si>
  <si>
    <t>ОДЕСЬКИЙ ЛІЦЕЙ №92</t>
  </si>
  <si>
    <t>ШГ_вч_245</t>
  </si>
  <si>
    <t>ОЗ «Дібрівський ліцей»</t>
  </si>
  <si>
    <t>ШГ_вч_246</t>
  </si>
  <si>
    <t>ОЗ Гвіздівецький ліцей</t>
  </si>
  <si>
    <t>ШГ_вч_247</t>
  </si>
  <si>
    <t>ОЗЗСО "Любешівський ліцей"</t>
  </si>
  <si>
    <t>ШГ_вч_248</t>
  </si>
  <si>
    <t>Олешківський ліцей №2 Олешківської міської ради</t>
  </si>
  <si>
    <t>ШГ_вч_249</t>
  </si>
  <si>
    <t>Олешнянський ліцей ім. С.Ф.Русової Добрянської селищної ради</t>
  </si>
  <si>
    <t>ШГ_вч_250</t>
  </si>
  <si>
    <t>Опаківський заклад загальної середньої освіти І-ІІІрівнів Східницької селищної ради Дрогобицького району Львівської області</t>
  </si>
  <si>
    <t>ШГ_вч_251</t>
  </si>
  <si>
    <t>Опорний заклад "Бугринський ліцей"</t>
  </si>
  <si>
    <t>ШГ_вч_252</t>
  </si>
  <si>
    <t>Опорний заклад -"Вікняський ЗЗСО І-ІІІ ступенів"</t>
  </si>
  <si>
    <t>ШГ_вч_253</t>
  </si>
  <si>
    <t>Опорний заклад "Колківський ліцей" Колківської селищної ради</t>
  </si>
  <si>
    <t>ШГ_вч_254</t>
  </si>
  <si>
    <t>Опорний заклад "Новооріхівський ліцей імені О.Г.Лелеченка"</t>
  </si>
  <si>
    <t>ШГ_вч_255</t>
  </si>
  <si>
    <t>Опорний заклад загальної середньої освіти І-ІІІ ступенів с. Шрамківка в Золотоніському районі Черкаської області</t>
  </si>
  <si>
    <t>ШГ_вч_256</t>
  </si>
  <si>
    <t>Опорний заклад Кам'янський ліцей Березнівської міької ради Рівненського району Рівненської області</t>
  </si>
  <si>
    <t>ШГ_вч_257</t>
  </si>
  <si>
    <t>Опорний заклад Нижньосірогозький ліцей Нижньосірогозької селищної ради Херсонської області</t>
  </si>
  <si>
    <t>ШГ_вч_258</t>
  </si>
  <si>
    <t>Опорний заклад освіти "Васильківська гімназія №4"</t>
  </si>
  <si>
    <t>ШГ_вч_259</t>
  </si>
  <si>
    <t>ОПОРНИЙ ЗАКЛАД ОСВІТИ "ПЕТРОВІРІВСЬКИЙ ЛІЦЕЙ"</t>
  </si>
  <si>
    <t>ШГ_вч_260</t>
  </si>
  <si>
    <t>Опорний заклад освіти «Корецький ліцей» Корецької міської ради</t>
  </si>
  <si>
    <t>ШГ_вч_261</t>
  </si>
  <si>
    <t>Орільський ліцей Слобожанської селищної ради Дніпровського району Дніпропетровської області</t>
  </si>
  <si>
    <t>ШГ_вч_262</t>
  </si>
  <si>
    <t>Осламівський ліцей Віньковецької селищної ради Хмельницької області</t>
  </si>
  <si>
    <t>ШГ_вч_263</t>
  </si>
  <si>
    <t>Охрімовецький ліцей Віньковецької селищної ради Хмельницького району Хмельницької області</t>
  </si>
  <si>
    <t>ШГ_вч_264</t>
  </si>
  <si>
    <t>Павлівський будинок культури</t>
  </si>
  <si>
    <t>ШГ_вч_265</t>
  </si>
  <si>
    <t>Парафіївський ліцей Парафіївської селищної ради</t>
  </si>
  <si>
    <t>ШГ_вч_266</t>
  </si>
  <si>
    <t>Педагогічний фаховий коледж ЧНУ ім. Ю. Федьковича</t>
  </si>
  <si>
    <t>ШГ_вч_267</t>
  </si>
  <si>
    <t>Перемишлянський опорний заклад загальної середньої освіти І-ІІІ ступенів імені Омеляна Ковча</t>
  </si>
  <si>
    <t>ШГ_вч_268</t>
  </si>
  <si>
    <t>Перещепинський професійний ліцей</t>
  </si>
  <si>
    <t>ШГ_вч_269</t>
  </si>
  <si>
    <t>Перший Краматорський ліцей Краматорської міської ради Донецької області</t>
  </si>
  <si>
    <t>ШГ_вч_270</t>
  </si>
  <si>
    <t>Петрівський ліцей Петрівської селищної ради Олександрійського району Кіровоградської області</t>
  </si>
  <si>
    <t>ШГ_вч_271</t>
  </si>
  <si>
    <t>Петропільський ліцей Широківської сільської ради Запорізького району Запорізької області</t>
  </si>
  <si>
    <t>ШГ_вч_272</t>
  </si>
  <si>
    <t>Південноукраїнський ліцей №4 Південноукраїнської міської ради</t>
  </si>
  <si>
    <t>ШГ_вч_273</t>
  </si>
  <si>
    <t>Підзахаричівська гімназія Усть-Путильської сільської ради Вижницького району Чернівецької області</t>
  </si>
  <si>
    <t>ШГ_вч_274</t>
  </si>
  <si>
    <t>Підлісецька гімназія Кременецької міської ради Тернопільської області</t>
  </si>
  <si>
    <t>ШГ_вч_275</t>
  </si>
  <si>
    <t>Протопопівський ліцей Приютівської селищної ради Олександрійського району Кіровоградської області</t>
  </si>
  <si>
    <t>ШГ_вч_276</t>
  </si>
  <si>
    <t>Професійний коледж сервісу і дизайну міста Житомира</t>
  </si>
  <si>
    <t>ШГ_вч_277</t>
  </si>
  <si>
    <t>Професійний коледж технічних інновацій міста Житомира</t>
  </si>
  <si>
    <t>ШГ_вч_278</t>
  </si>
  <si>
    <t>Професійно-технічне училище № 88</t>
  </si>
  <si>
    <t>ШГ_вч_279</t>
  </si>
  <si>
    <t>Публічна бібліотека села Костянтинівка.Сарненська ТГ</t>
  </si>
  <si>
    <t>ШГ_вч_280</t>
  </si>
  <si>
    <t>Публічно -шкільна бібліотека села Звіздівка Головинської громади</t>
  </si>
  <si>
    <t>ШГ_вч_281</t>
  </si>
  <si>
    <t>П'ятигірський ліцей Донецької селищної ради Ізюмського району Харківської області</t>
  </si>
  <si>
    <t>ШГ_вч_282</t>
  </si>
  <si>
    <t>Рава-Руський професійний ліцей</t>
  </si>
  <si>
    <t>ШГ_вч_283</t>
  </si>
  <si>
    <t>Регіональний центр професійно-технічної освіти №1 м.Кременчука</t>
  </si>
  <si>
    <t>ШГ_вч_284</t>
  </si>
  <si>
    <t>Рівненський ліцей "Український"</t>
  </si>
  <si>
    <t>ШГ_вч_285</t>
  </si>
  <si>
    <t>Романівський ліцей Райгородоцької сільської ради Бердичівського району Житомирської області</t>
  </si>
  <si>
    <t>ШГ_вч_286</t>
  </si>
  <si>
    <t>Роменський міський Будинок культури</t>
  </si>
  <si>
    <t>ШГ_вч_287</t>
  </si>
  <si>
    <t>Самолусківська гімназія</t>
  </si>
  <si>
    <t>ШГ_вч_288</t>
  </si>
  <si>
    <t>САРАТСЬКИЙ ЛІЦЕЙ САРАТСЬКОЇ СЕЛИЩНОЇ РАДИ БІЛГОРОД-ДНІСТРОВСЬКОГО РАЙОНУ ОДЕСЬКОЇ ОБЛАСТІ</t>
  </si>
  <si>
    <t>ШГ_вч_289</t>
  </si>
  <si>
    <t>Сарненська гімназія№6 Сарненської міської ради Сарненського району рівненської області</t>
  </si>
  <si>
    <t>ШГ_вч_290</t>
  </si>
  <si>
    <t>Селищенська гімназія Вирівської сільської ради</t>
  </si>
  <si>
    <t>ШГ_вч_291</t>
  </si>
  <si>
    <t>Семенівський ліцей №2 Семенівської міської ради Чернігівської області</t>
  </si>
  <si>
    <t>ШГ_вч_292</t>
  </si>
  <si>
    <t>Сердюківська початкова школа Тернівської сільської ради</t>
  </si>
  <si>
    <t>ШГ_вч_293</t>
  </si>
  <si>
    <t>Середня загальноосвітня школа №3 м. Трускавець</t>
  </si>
  <si>
    <t>ШГ_вч_294</t>
  </si>
  <si>
    <t>Середня загальноосвітня школа І-ІІІ ступеня № 20 м. Львів</t>
  </si>
  <si>
    <t>ШГ_вч_295</t>
  </si>
  <si>
    <t>СЗШ №96 МЖК-1</t>
  </si>
  <si>
    <t>ШГ_вч_296</t>
  </si>
  <si>
    <t>Сілецький ліцей</t>
  </si>
  <si>
    <t>ШГ_вч_297</t>
  </si>
  <si>
    <t>Славутицький ЗЗСО І-ІІІ ст.№3 Славутицької міської ради Вишгородського району Київської області</t>
  </si>
  <si>
    <t>ШГ_вч_298</t>
  </si>
  <si>
    <t>Славутська гімназія N4 Славутської міської ради</t>
  </si>
  <si>
    <t>ШГ_вч_299</t>
  </si>
  <si>
    <t>Славутська гімназія № 5 Славутської міської ради</t>
  </si>
  <si>
    <t>ШГ_вч_300</t>
  </si>
  <si>
    <t>Собіщицький ліцей Вараської міської ради</t>
  </si>
  <si>
    <t>ШГ_вч_301</t>
  </si>
  <si>
    <t>Соснівська гімназія Шептицької міської ради</t>
  </si>
  <si>
    <t>ШГ_вч_302</t>
  </si>
  <si>
    <t>Спеціалізована школа №210 Оболонського району м.Києва</t>
  </si>
  <si>
    <t>ШГ_вч_303</t>
  </si>
  <si>
    <t>Срібненська філія Крупецького ліцею Крупецької сільської ради Дубенського району Рівненської області</t>
  </si>
  <si>
    <t>ШГ_вч_304</t>
  </si>
  <si>
    <t>Старокостянтинівська ЗОШ I-III ступенів №3</t>
  </si>
  <si>
    <t>ШГ_вч_305</t>
  </si>
  <si>
    <t>Старомаяківський ліцей Старомаяківської сільської ради Березівського району Одеської області</t>
  </si>
  <si>
    <t>ШГ_вч_306</t>
  </si>
  <si>
    <t>Старосілецький ліцей, Старосілецької сільської ради</t>
  </si>
  <si>
    <t>ШГ_вч_307</t>
  </si>
  <si>
    <t>Стебницька гімназія 6 імені Героїв АТО</t>
  </si>
  <si>
    <t>ШГ_вч_308</t>
  </si>
  <si>
    <t>Степанівська філія Устинівського ліцею Устинівської селищної ради</t>
  </si>
  <si>
    <t>ШГ_вч_309</t>
  </si>
  <si>
    <t>Студенянський ліцей Тульчинського району Вінницької області</t>
  </si>
  <si>
    <t>ШГ_вч_310</t>
  </si>
  <si>
    <t>Таращанський технічний та економіко-правовий фаховий коледж</t>
  </si>
  <si>
    <t>ШГ_вч_311</t>
  </si>
  <si>
    <t>Тересвянський ліцей імені Віталія Бенчака</t>
  </si>
  <si>
    <t>ШГ_вч_312</t>
  </si>
  <si>
    <t>Терешківський ліцей Антонінської селищної ради Хмельницького району Хмельницької області</t>
  </si>
  <si>
    <t>ШГ_вч_313</t>
  </si>
  <si>
    <t>Тернопільська загальноосвітня школа І-ІІІ ступенів №19</t>
  </si>
  <si>
    <t>ШГ_вч_314</t>
  </si>
  <si>
    <t>Тернопільська ЗОШ І-ІІІ ст.№13 імені Андрія Юркевича</t>
  </si>
  <si>
    <t>ШГ_вч_315</t>
  </si>
  <si>
    <t>ТзОВ ПЗО ЛІЦЕЙ «КІНГДОМ»</t>
  </si>
  <si>
    <t>ШГ_вч_316</t>
  </si>
  <si>
    <t>Товтрівський ЗЗСО І-ІІІ ступенів</t>
  </si>
  <si>
    <t>ШГ_вч_317</t>
  </si>
  <si>
    <t>Учнівське самоврядування «Лідер» Опорного закладу освіти «Софіївсько-Борщагівський ліцей» Борщагівської сільської ради Бучанського району Київської області</t>
  </si>
  <si>
    <t>ШГ_вч_318</t>
  </si>
  <si>
    <t>Філія Варварівська бібліотека Юріївської публічної бібліотеки</t>
  </si>
  <si>
    <t>ШГ_вч_319</t>
  </si>
  <si>
    <t>Філія Гребінківська Загальноосвітня школа І-ІІ ступенів №1</t>
  </si>
  <si>
    <t>ШГ_вч_320</t>
  </si>
  <si>
    <t>Херсонська гімназія №16 із вивчення мов національних меншин Херсонської міської ради</t>
  </si>
  <si>
    <t>ШГ_вч_321</t>
  </si>
  <si>
    <t>Херсонський державний аграрно-економічний університет</t>
  </si>
  <si>
    <t>ШГ_вч_322</t>
  </si>
  <si>
    <t>Херсонський морський фаховий коледж рибної промисловості</t>
  </si>
  <si>
    <t>ШГ_вч_323</t>
  </si>
  <si>
    <t>Центр позашкільної освіти Городоцької селищної ради Житомирського району Житомирської області</t>
  </si>
  <si>
    <t>ШГ_вч_324</t>
  </si>
  <si>
    <t>Центральна бібліотека Олександрійської міської ЦБС</t>
  </si>
  <si>
    <t>ШГ_вч_325</t>
  </si>
  <si>
    <t>Центральна бібліотека Салтівського району м. Харкова</t>
  </si>
  <si>
    <t>ШГ_вч_326</t>
  </si>
  <si>
    <t>Центральна міська бібліотека Рівненської ЦБС</t>
  </si>
  <si>
    <t>ШГ_вч_327</t>
  </si>
  <si>
    <t>Черкаська загальноосвітня школа І-ІІІ ступенів № 29</t>
  </si>
  <si>
    <t>ШГ_вч_328</t>
  </si>
  <si>
    <t>Черкаська загальноосвітня школа І-ІІІ ступенів № 6 Черкаської міської ради Черкаської області</t>
  </si>
  <si>
    <t>ШГ_вч_329</t>
  </si>
  <si>
    <t>Черкаська загальноосвітня школа І-ІІІ ступенів №21 ім. Ю. Г. Іллєнка Черкаської міської ради Черкаської області</t>
  </si>
  <si>
    <t>ШГ_вч_330</t>
  </si>
  <si>
    <t>Чернівецька гімназія №14 Чернівецької міської ради</t>
  </si>
  <si>
    <t>ШГ_вч_331</t>
  </si>
  <si>
    <t>Чернівецький ліцей №21</t>
  </si>
  <si>
    <t>ШГ_вч_332</t>
  </si>
  <si>
    <t>Чернігівська гімназія №3 Чернігівської міської ради</t>
  </si>
  <si>
    <t>ШГ_вч_333</t>
  </si>
  <si>
    <t>Чортківський ліцей №1 ім.М.Шашкевича</t>
  </si>
  <si>
    <t>ШГ_вч_334</t>
  </si>
  <si>
    <t>чот Козаків і рій "Дунайські джурята" Ізмаїльської гімназії № 10 з початковою школою Ізмаїльського району Одеської області</t>
  </si>
  <si>
    <t>ШГ_вч_335</t>
  </si>
  <si>
    <t>Шевченківський ліцей №1 Шевченківської селищної ради Куп'янського району Харківської області</t>
  </si>
  <si>
    <t>ШГ_вч_336</t>
  </si>
  <si>
    <t>Широколузький ліцей</t>
  </si>
  <si>
    <t>ШГ_вч_337</t>
  </si>
  <si>
    <t>Школа I-III ступенів №321 Деснянського району міста Києва</t>
  </si>
  <si>
    <t>ШГ_вч_338</t>
  </si>
  <si>
    <t>Школа І-ІІІ ступенів № 217 Дарницького району м. Києва</t>
  </si>
  <si>
    <t>ШГ_вч_339</t>
  </si>
  <si>
    <t>Школа І-ІІІ ступенів №226 м. Києва</t>
  </si>
  <si>
    <t>ШГ_вч_340</t>
  </si>
  <si>
    <t>Юріївська гімназія з початковою школою та дошкільним підрозділом Снігурівської міської ради Баштанського району Миколаївської області</t>
  </si>
  <si>
    <t>ШГ_вч_341</t>
  </si>
  <si>
    <t>Яворівська гімназія Долинської міської ради івано-франківської області</t>
  </si>
  <si>
    <t>ШГ_вч_342</t>
  </si>
  <si>
    <t>Яхновецький ліцей Волочиської міської ради Хмельницького району Хмельницької області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</si>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</sst>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x8NPOeamEjOvvU2gXePB" TargetMode="External"/><Relationship Id="rId299" Type="http://schemas.openxmlformats.org/officeDocument/2006/relationships/hyperlink" Target="https://talan.bank.gov.ua/get-user-certificate/x8NPOb0VzbsP4q1cHLDD" TargetMode="External"/><Relationship Id="rId21" Type="http://schemas.openxmlformats.org/officeDocument/2006/relationships/hyperlink" Target="https://talan.bank.gov.ua/get-user-certificate/x8NPOeGpcR_HzMSzv3To" TargetMode="External"/><Relationship Id="rId63" Type="http://schemas.openxmlformats.org/officeDocument/2006/relationships/hyperlink" Target="https://talan.bank.gov.ua/get-user-certificate/x8NPOFagqREVpHIYRJmI" TargetMode="External"/><Relationship Id="rId159" Type="http://schemas.openxmlformats.org/officeDocument/2006/relationships/hyperlink" Target="https://talan.bank.gov.ua/get-user-certificate/x8NPO4l_sIH29bEs1GS4" TargetMode="External"/><Relationship Id="rId324" Type="http://schemas.openxmlformats.org/officeDocument/2006/relationships/hyperlink" Target="https://talan.bank.gov.ua/get-user-certificate/x8NPOHlzJYroyvPodzm3" TargetMode="External"/><Relationship Id="rId170" Type="http://schemas.openxmlformats.org/officeDocument/2006/relationships/hyperlink" Target="https://talan.bank.gov.ua/get-user-certificate/x8NPO7nC4HEMWHqeNgUK" TargetMode="External"/><Relationship Id="rId226" Type="http://schemas.openxmlformats.org/officeDocument/2006/relationships/hyperlink" Target="https://talan.bank.gov.ua/get-user-certificate/x8NPOXZ-xp8tFJcSqE1d" TargetMode="External"/><Relationship Id="rId268" Type="http://schemas.openxmlformats.org/officeDocument/2006/relationships/hyperlink" Target="https://talan.bank.gov.ua/get-user-certificate/x8NPOUw4TV-mU1PMLNri" TargetMode="External"/><Relationship Id="rId32" Type="http://schemas.openxmlformats.org/officeDocument/2006/relationships/hyperlink" Target="https://talan.bank.gov.ua/get-user-certificate/x8NPOo9O0eyva0PIEXRv" TargetMode="External"/><Relationship Id="rId74" Type="http://schemas.openxmlformats.org/officeDocument/2006/relationships/hyperlink" Target="https://talan.bank.gov.ua/get-user-certificate/x8NPOcj6WwVrLYpDyAyD" TargetMode="External"/><Relationship Id="rId128" Type="http://schemas.openxmlformats.org/officeDocument/2006/relationships/hyperlink" Target="https://talan.bank.gov.ua/get-user-certificate/x8NPO3XAPyRXwn0exw5F" TargetMode="External"/><Relationship Id="rId335" Type="http://schemas.openxmlformats.org/officeDocument/2006/relationships/hyperlink" Target="https://talan.bank.gov.ua/get-user-certificate/x8NPO6CjyUrgvZat5vpJ" TargetMode="External"/><Relationship Id="rId5" Type="http://schemas.openxmlformats.org/officeDocument/2006/relationships/hyperlink" Target="https://talan.bank.gov.ua/get-user-certificate/x8NPOC7w06_fg_HRPP5y" TargetMode="External"/><Relationship Id="rId181" Type="http://schemas.openxmlformats.org/officeDocument/2006/relationships/hyperlink" Target="https://talan.bank.gov.ua/get-user-certificate/x8NPOr138Li7ogDGaLrk" TargetMode="External"/><Relationship Id="rId237" Type="http://schemas.openxmlformats.org/officeDocument/2006/relationships/hyperlink" Target="https://talan.bank.gov.ua/get-user-certificate/x8NPOeI6_bdCECM6Z3Vq" TargetMode="External"/><Relationship Id="rId279" Type="http://schemas.openxmlformats.org/officeDocument/2006/relationships/hyperlink" Target="https://talan.bank.gov.ua/get-user-certificate/x8NPOtDyzkTO0bAKEX7a" TargetMode="External"/><Relationship Id="rId43" Type="http://schemas.openxmlformats.org/officeDocument/2006/relationships/hyperlink" Target="https://talan.bank.gov.ua/get-user-certificate/x8NPO631l7wFH8SxkGEU" TargetMode="External"/><Relationship Id="rId139" Type="http://schemas.openxmlformats.org/officeDocument/2006/relationships/hyperlink" Target="https://talan.bank.gov.ua/get-user-certificate/x8NPOxpC1mI8I52fbj6w" TargetMode="External"/><Relationship Id="rId290" Type="http://schemas.openxmlformats.org/officeDocument/2006/relationships/hyperlink" Target="https://talan.bank.gov.ua/get-user-certificate/x8NPOfRfQSC59Q2UCCP2" TargetMode="External"/><Relationship Id="rId304" Type="http://schemas.openxmlformats.org/officeDocument/2006/relationships/hyperlink" Target="https://talan.bank.gov.ua/get-user-certificate/x8NPOed2cKbEuCZoBo2z" TargetMode="External"/><Relationship Id="rId85" Type="http://schemas.openxmlformats.org/officeDocument/2006/relationships/hyperlink" Target="https://talan.bank.gov.ua/get-user-certificate/x8NPOoUAqCMttV4nVCjL" TargetMode="External"/><Relationship Id="rId150" Type="http://schemas.openxmlformats.org/officeDocument/2006/relationships/hyperlink" Target="https://talan.bank.gov.ua/get-user-certificate/x8NPO1fWVb6z4GbivRAz" TargetMode="External"/><Relationship Id="rId192" Type="http://schemas.openxmlformats.org/officeDocument/2006/relationships/hyperlink" Target="https://talan.bank.gov.ua/get-user-certificate/x8NPO82X-DIpYa22_ZXc" TargetMode="External"/><Relationship Id="rId206" Type="http://schemas.openxmlformats.org/officeDocument/2006/relationships/hyperlink" Target="https://talan.bank.gov.ua/get-user-certificate/x8NPOLCzP17Wdb19lrdn" TargetMode="External"/><Relationship Id="rId248" Type="http://schemas.openxmlformats.org/officeDocument/2006/relationships/hyperlink" Target="https://talan.bank.gov.ua/get-user-certificate/x8NPO_n8r9HZpyzQkDD6" TargetMode="External"/><Relationship Id="rId12" Type="http://schemas.openxmlformats.org/officeDocument/2006/relationships/hyperlink" Target="https://talan.bank.gov.ua/get-user-certificate/x8NPOFWNOtHfJGjfND9U" TargetMode="External"/><Relationship Id="rId108" Type="http://schemas.openxmlformats.org/officeDocument/2006/relationships/hyperlink" Target="https://talan.bank.gov.ua/get-user-certificate/x8NPOwvAsby57oX1QsTi" TargetMode="External"/><Relationship Id="rId315" Type="http://schemas.openxmlformats.org/officeDocument/2006/relationships/hyperlink" Target="https://talan.bank.gov.ua/get-user-certificate/x8NPOhU0Juq_rkJECopT" TargetMode="External"/><Relationship Id="rId54" Type="http://schemas.openxmlformats.org/officeDocument/2006/relationships/hyperlink" Target="https://talan.bank.gov.ua/get-user-certificate/x8NPOIaOGj-tGYs_KJ4B" TargetMode="External"/><Relationship Id="rId96" Type="http://schemas.openxmlformats.org/officeDocument/2006/relationships/hyperlink" Target="https://talan.bank.gov.ua/get-user-certificate/x8NPOXKM1Cox1YQsXnWt" TargetMode="External"/><Relationship Id="rId161" Type="http://schemas.openxmlformats.org/officeDocument/2006/relationships/hyperlink" Target="https://talan.bank.gov.ua/get-user-certificate/x8NPOtxb7tbXdeeGX7F5" TargetMode="External"/><Relationship Id="rId217" Type="http://schemas.openxmlformats.org/officeDocument/2006/relationships/hyperlink" Target="https://talan.bank.gov.ua/get-user-certificate/x8NPOET7Pvc1wu4j-w6k" TargetMode="External"/><Relationship Id="rId259" Type="http://schemas.openxmlformats.org/officeDocument/2006/relationships/hyperlink" Target="https://talan.bank.gov.ua/get-user-certificate/x8NPODqgaKVztaYDbbyc" TargetMode="External"/><Relationship Id="rId23" Type="http://schemas.openxmlformats.org/officeDocument/2006/relationships/hyperlink" Target="https://talan.bank.gov.ua/get-user-certificate/x8NPOYoO2MfRwCnnnA36" TargetMode="External"/><Relationship Id="rId119" Type="http://schemas.openxmlformats.org/officeDocument/2006/relationships/hyperlink" Target="https://talan.bank.gov.ua/get-user-certificate/x8NPOHsNYA7w2v8OK1cl" TargetMode="External"/><Relationship Id="rId270" Type="http://schemas.openxmlformats.org/officeDocument/2006/relationships/hyperlink" Target="https://talan.bank.gov.ua/get-user-certificate/x8NPOrL35JpE0WPi2asB" TargetMode="External"/><Relationship Id="rId326" Type="http://schemas.openxmlformats.org/officeDocument/2006/relationships/hyperlink" Target="https://talan.bank.gov.ua/get-user-certificate/x8NPOqVbWxkxDZ3fO9lx" TargetMode="External"/><Relationship Id="rId65" Type="http://schemas.openxmlformats.org/officeDocument/2006/relationships/hyperlink" Target="https://talan.bank.gov.ua/get-user-certificate/x8NPOTRnpVFy6DF9ncic" TargetMode="External"/><Relationship Id="rId130" Type="http://schemas.openxmlformats.org/officeDocument/2006/relationships/hyperlink" Target="https://talan.bank.gov.ua/get-user-certificate/x8NPO0o-DcUPggrpWxz6" TargetMode="External"/><Relationship Id="rId172" Type="http://schemas.openxmlformats.org/officeDocument/2006/relationships/hyperlink" Target="https://talan.bank.gov.ua/get-user-certificate/x8NPOCaBg9MqSuFsXcBr" TargetMode="External"/><Relationship Id="rId228" Type="http://schemas.openxmlformats.org/officeDocument/2006/relationships/hyperlink" Target="https://talan.bank.gov.ua/get-user-certificate/x8NPOnHXjH1yinaN8U2a" TargetMode="External"/><Relationship Id="rId281" Type="http://schemas.openxmlformats.org/officeDocument/2006/relationships/hyperlink" Target="https://talan.bank.gov.ua/get-user-certificate/x8NPOfQ47SC1ZsW8eURw" TargetMode="External"/><Relationship Id="rId337" Type="http://schemas.openxmlformats.org/officeDocument/2006/relationships/hyperlink" Target="https://talan.bank.gov.ua/get-user-certificate/x8NPObz3I67lMEBddQN4" TargetMode="External"/><Relationship Id="rId34" Type="http://schemas.openxmlformats.org/officeDocument/2006/relationships/hyperlink" Target="https://talan.bank.gov.ua/get-user-certificate/x8NPOeeXsMYmjwirsICv" TargetMode="External"/><Relationship Id="rId76" Type="http://schemas.openxmlformats.org/officeDocument/2006/relationships/hyperlink" Target="https://talan.bank.gov.ua/get-user-certificate/x8NPOxQvAcvpSjgTLp0D" TargetMode="External"/><Relationship Id="rId141" Type="http://schemas.openxmlformats.org/officeDocument/2006/relationships/hyperlink" Target="https://talan.bank.gov.ua/get-user-certificate/x8NPOqm80h9V-ofcIuxC" TargetMode="External"/><Relationship Id="rId7" Type="http://schemas.openxmlformats.org/officeDocument/2006/relationships/hyperlink" Target="https://talan.bank.gov.ua/get-user-certificate/x8NPO61HtPNNhBvlIisE" TargetMode="External"/><Relationship Id="rId183" Type="http://schemas.openxmlformats.org/officeDocument/2006/relationships/hyperlink" Target="https://talan.bank.gov.ua/get-user-certificate/x8NPOjt-uWjnO1nM1lXl" TargetMode="External"/><Relationship Id="rId239" Type="http://schemas.openxmlformats.org/officeDocument/2006/relationships/hyperlink" Target="https://talan.bank.gov.ua/get-user-certificate/x8NPO4aSw0Zf8cF3BVsh" TargetMode="External"/><Relationship Id="rId250" Type="http://schemas.openxmlformats.org/officeDocument/2006/relationships/hyperlink" Target="https://talan.bank.gov.ua/get-user-certificate/x8NPOwb5u5W2CTn_RtrL" TargetMode="External"/><Relationship Id="rId292" Type="http://schemas.openxmlformats.org/officeDocument/2006/relationships/hyperlink" Target="https://talan.bank.gov.ua/get-user-certificate/x8NPOET_EuElmD2aW61X" TargetMode="External"/><Relationship Id="rId306" Type="http://schemas.openxmlformats.org/officeDocument/2006/relationships/hyperlink" Target="https://talan.bank.gov.ua/get-user-certificate/x8NPOKXlhEpvxnbcu4OV" TargetMode="External"/><Relationship Id="rId45" Type="http://schemas.openxmlformats.org/officeDocument/2006/relationships/hyperlink" Target="https://talan.bank.gov.ua/get-user-certificate/x8NPOjN8gz2dD7n4n758" TargetMode="External"/><Relationship Id="rId87" Type="http://schemas.openxmlformats.org/officeDocument/2006/relationships/hyperlink" Target="https://talan.bank.gov.ua/get-user-certificate/x8NPORhY5fKEbjVUM8lG" TargetMode="External"/><Relationship Id="rId110" Type="http://schemas.openxmlformats.org/officeDocument/2006/relationships/hyperlink" Target="https://talan.bank.gov.ua/get-user-certificate/x8NPOMicwILKXlkGubub" TargetMode="External"/><Relationship Id="rId152" Type="http://schemas.openxmlformats.org/officeDocument/2006/relationships/hyperlink" Target="https://talan.bank.gov.ua/get-user-certificate/x8NPO_N3E4gLOFJsFyxi" TargetMode="External"/><Relationship Id="rId194" Type="http://schemas.openxmlformats.org/officeDocument/2006/relationships/hyperlink" Target="https://talan.bank.gov.ua/get-user-certificate/x8NPOP3l3OHJf0rVlx_r" TargetMode="External"/><Relationship Id="rId208" Type="http://schemas.openxmlformats.org/officeDocument/2006/relationships/hyperlink" Target="https://talan.bank.gov.ua/get-user-certificate/x8NPOw8hvdK5xRcQzzlP" TargetMode="External"/><Relationship Id="rId240" Type="http://schemas.openxmlformats.org/officeDocument/2006/relationships/hyperlink" Target="https://talan.bank.gov.ua/get-user-certificate/x8NPO6fkcz86PC-Vo0oA" TargetMode="External"/><Relationship Id="rId261" Type="http://schemas.openxmlformats.org/officeDocument/2006/relationships/hyperlink" Target="https://talan.bank.gov.ua/get-user-certificate/x8NPOlRM0BeLrScy_oGS" TargetMode="External"/><Relationship Id="rId14" Type="http://schemas.openxmlformats.org/officeDocument/2006/relationships/hyperlink" Target="https://talan.bank.gov.ua/get-user-certificate/x8NPOp8gQnWpJ720ezRc" TargetMode="External"/><Relationship Id="rId35" Type="http://schemas.openxmlformats.org/officeDocument/2006/relationships/hyperlink" Target="https://talan.bank.gov.ua/get-user-certificate/x8NPOlfYni2Ni7J2yGOZ" TargetMode="External"/><Relationship Id="rId56" Type="http://schemas.openxmlformats.org/officeDocument/2006/relationships/hyperlink" Target="https://talan.bank.gov.ua/get-user-certificate/x8NPOzDo_goXOiTiff5A" TargetMode="External"/><Relationship Id="rId77" Type="http://schemas.openxmlformats.org/officeDocument/2006/relationships/hyperlink" Target="https://talan.bank.gov.ua/get-user-certificate/x8NPOWjbMALreVZJ2_zG" TargetMode="External"/><Relationship Id="rId100" Type="http://schemas.openxmlformats.org/officeDocument/2006/relationships/hyperlink" Target="https://talan.bank.gov.ua/get-user-certificate/x8NPOH1fwiuguBmcnMrX" TargetMode="External"/><Relationship Id="rId282" Type="http://schemas.openxmlformats.org/officeDocument/2006/relationships/hyperlink" Target="https://talan.bank.gov.ua/get-user-certificate/x8NPOmTP010HMIkvl-_C" TargetMode="External"/><Relationship Id="rId317" Type="http://schemas.openxmlformats.org/officeDocument/2006/relationships/hyperlink" Target="https://talan.bank.gov.ua/get-user-certificate/x8NPOuSaOcFlj6AGEKVg" TargetMode="External"/><Relationship Id="rId338" Type="http://schemas.openxmlformats.org/officeDocument/2006/relationships/hyperlink" Target="https://talan.bank.gov.ua/get-user-certificate/x8NPOvGKmAriyQK2DGcC" TargetMode="External"/><Relationship Id="rId8" Type="http://schemas.openxmlformats.org/officeDocument/2006/relationships/hyperlink" Target="https://talan.bank.gov.ua/get-user-certificate/x8NPOadcFw0nj68-k3fP" TargetMode="External"/><Relationship Id="rId98" Type="http://schemas.openxmlformats.org/officeDocument/2006/relationships/hyperlink" Target="https://talan.bank.gov.ua/get-user-certificate/x8NPOFyRliC0Mm34gb_7" TargetMode="External"/><Relationship Id="rId121" Type="http://schemas.openxmlformats.org/officeDocument/2006/relationships/hyperlink" Target="https://talan.bank.gov.ua/get-user-certificate/x8NPOur9B152FR6l1Kd4" TargetMode="External"/><Relationship Id="rId142" Type="http://schemas.openxmlformats.org/officeDocument/2006/relationships/hyperlink" Target="https://talan.bank.gov.ua/get-user-certificate/x8NPOmq7gb6K2vuFwKE3" TargetMode="External"/><Relationship Id="rId163" Type="http://schemas.openxmlformats.org/officeDocument/2006/relationships/hyperlink" Target="https://talan.bank.gov.ua/get-user-certificate/x8NPOSH_QhOHWBqRX7OZ" TargetMode="External"/><Relationship Id="rId184" Type="http://schemas.openxmlformats.org/officeDocument/2006/relationships/hyperlink" Target="https://talan.bank.gov.ua/get-user-certificate/x8NPOruzA_yJ66na9pFm" TargetMode="External"/><Relationship Id="rId219" Type="http://schemas.openxmlformats.org/officeDocument/2006/relationships/hyperlink" Target="https://talan.bank.gov.ua/get-user-certificate/x8NPOQjNkUlw2a6xWBjT" TargetMode="External"/><Relationship Id="rId230" Type="http://schemas.openxmlformats.org/officeDocument/2006/relationships/hyperlink" Target="https://talan.bank.gov.ua/get-user-certificate/x8NPOGYoewkTh02NWMz9" TargetMode="External"/><Relationship Id="rId251" Type="http://schemas.openxmlformats.org/officeDocument/2006/relationships/hyperlink" Target="https://talan.bank.gov.ua/get-user-certificate/x8NPOjrsOqtqTFoLANKr" TargetMode="External"/><Relationship Id="rId25" Type="http://schemas.openxmlformats.org/officeDocument/2006/relationships/hyperlink" Target="https://talan.bank.gov.ua/get-user-certificate/x8NPOjKRJqGw6Tlvukyu" TargetMode="External"/><Relationship Id="rId46" Type="http://schemas.openxmlformats.org/officeDocument/2006/relationships/hyperlink" Target="https://talan.bank.gov.ua/get-user-certificate/x8NPOz4aU62VgjFn050S" TargetMode="External"/><Relationship Id="rId67" Type="http://schemas.openxmlformats.org/officeDocument/2006/relationships/hyperlink" Target="https://talan.bank.gov.ua/get-user-certificate/x8NPORLJu1JOmwTsYgHp" TargetMode="External"/><Relationship Id="rId272" Type="http://schemas.openxmlformats.org/officeDocument/2006/relationships/hyperlink" Target="https://talan.bank.gov.ua/get-user-certificate/x8NPOMiHpLH56C5IjPWO" TargetMode="External"/><Relationship Id="rId293" Type="http://schemas.openxmlformats.org/officeDocument/2006/relationships/hyperlink" Target="https://talan.bank.gov.ua/get-user-certificate/x8NPOsC2iijUdmN4Pki6" TargetMode="External"/><Relationship Id="rId307" Type="http://schemas.openxmlformats.org/officeDocument/2006/relationships/hyperlink" Target="https://talan.bank.gov.ua/get-user-certificate/x8NPOqTR9Hq_ZUF-GPI0" TargetMode="External"/><Relationship Id="rId328" Type="http://schemas.openxmlformats.org/officeDocument/2006/relationships/hyperlink" Target="https://talan.bank.gov.ua/get-user-certificate/x8NPO7ti25ptPCKfteTD" TargetMode="External"/><Relationship Id="rId88" Type="http://schemas.openxmlformats.org/officeDocument/2006/relationships/hyperlink" Target="https://talan.bank.gov.ua/get-user-certificate/x8NPOzwPoJO7XJ7me-oU" TargetMode="External"/><Relationship Id="rId111" Type="http://schemas.openxmlformats.org/officeDocument/2006/relationships/hyperlink" Target="https://talan.bank.gov.ua/get-user-certificate/x8NPOjO4O2IfUGHr6Qq8" TargetMode="External"/><Relationship Id="rId132" Type="http://schemas.openxmlformats.org/officeDocument/2006/relationships/hyperlink" Target="https://talan.bank.gov.ua/get-user-certificate/x8NPOZiLpMcSqq6RTlV3" TargetMode="External"/><Relationship Id="rId153" Type="http://schemas.openxmlformats.org/officeDocument/2006/relationships/hyperlink" Target="https://talan.bank.gov.ua/get-user-certificate/x8NPOJ00pGYeJ9n1TZpl" TargetMode="External"/><Relationship Id="rId174" Type="http://schemas.openxmlformats.org/officeDocument/2006/relationships/hyperlink" Target="https://talan.bank.gov.ua/get-user-certificate/x8NPO7YmqO0srRiEM2BQ" TargetMode="External"/><Relationship Id="rId195" Type="http://schemas.openxmlformats.org/officeDocument/2006/relationships/hyperlink" Target="https://talan.bank.gov.ua/get-user-certificate/x8NPOj_zxCCB0kz680ws" TargetMode="External"/><Relationship Id="rId209" Type="http://schemas.openxmlformats.org/officeDocument/2006/relationships/hyperlink" Target="https://talan.bank.gov.ua/get-user-certificate/x8NPOYcPxrD58qz72uXI" TargetMode="External"/><Relationship Id="rId220" Type="http://schemas.openxmlformats.org/officeDocument/2006/relationships/hyperlink" Target="https://talan.bank.gov.ua/get-user-certificate/x8NPOE39Koi_tJGgvQ7z" TargetMode="External"/><Relationship Id="rId241" Type="http://schemas.openxmlformats.org/officeDocument/2006/relationships/hyperlink" Target="https://talan.bank.gov.ua/get-user-certificate/x8NPOpavMjJqbOTha30h" TargetMode="External"/><Relationship Id="rId15" Type="http://schemas.openxmlformats.org/officeDocument/2006/relationships/hyperlink" Target="https://talan.bank.gov.ua/get-user-certificate/x8NPOd4UcAnxdIEnmXip" TargetMode="External"/><Relationship Id="rId36" Type="http://schemas.openxmlformats.org/officeDocument/2006/relationships/hyperlink" Target="https://talan.bank.gov.ua/get-user-certificate/x8NPO9orb85CK0LTG7Qu" TargetMode="External"/><Relationship Id="rId57" Type="http://schemas.openxmlformats.org/officeDocument/2006/relationships/hyperlink" Target="https://talan.bank.gov.ua/get-user-certificate/x8NPOodQUvpNF8UrM3Jy" TargetMode="External"/><Relationship Id="rId262" Type="http://schemas.openxmlformats.org/officeDocument/2006/relationships/hyperlink" Target="https://talan.bank.gov.ua/get-user-certificate/x8NPO0nxVw6OLFMKohoJ" TargetMode="External"/><Relationship Id="rId283" Type="http://schemas.openxmlformats.org/officeDocument/2006/relationships/hyperlink" Target="https://talan.bank.gov.ua/get-user-certificate/x8NPOcljVBsqeh-aWDqP" TargetMode="External"/><Relationship Id="rId318" Type="http://schemas.openxmlformats.org/officeDocument/2006/relationships/hyperlink" Target="https://talan.bank.gov.ua/get-user-certificate/x8NPOZTISB3pXFyDh9Nq" TargetMode="External"/><Relationship Id="rId339" Type="http://schemas.openxmlformats.org/officeDocument/2006/relationships/hyperlink" Target="https://talan.bank.gov.ua/get-user-certificate/x8NPOlBp7PwIb-3cZAJV" TargetMode="External"/><Relationship Id="rId78" Type="http://schemas.openxmlformats.org/officeDocument/2006/relationships/hyperlink" Target="https://talan.bank.gov.ua/get-user-certificate/x8NPOs6WXVUgSV1UfSj1" TargetMode="External"/><Relationship Id="rId99" Type="http://schemas.openxmlformats.org/officeDocument/2006/relationships/hyperlink" Target="https://talan.bank.gov.ua/get-user-certificate/x8NPOYr34San3lJQpW08" TargetMode="External"/><Relationship Id="rId101" Type="http://schemas.openxmlformats.org/officeDocument/2006/relationships/hyperlink" Target="https://talan.bank.gov.ua/get-user-certificate/x8NPO4y5DqaI5O8WcP5a" TargetMode="External"/><Relationship Id="rId122" Type="http://schemas.openxmlformats.org/officeDocument/2006/relationships/hyperlink" Target="https://talan.bank.gov.ua/get-user-certificate/x8NPO-EIJGVviX-teW4n" TargetMode="External"/><Relationship Id="rId143" Type="http://schemas.openxmlformats.org/officeDocument/2006/relationships/hyperlink" Target="https://talan.bank.gov.ua/get-user-certificate/x8NPOaGxr5d20bdQCgdp" TargetMode="External"/><Relationship Id="rId164" Type="http://schemas.openxmlformats.org/officeDocument/2006/relationships/hyperlink" Target="https://talan.bank.gov.ua/get-user-certificate/x8NPOn2C3mD94Sp4_nsJ" TargetMode="External"/><Relationship Id="rId185" Type="http://schemas.openxmlformats.org/officeDocument/2006/relationships/hyperlink" Target="https://talan.bank.gov.ua/get-user-certificate/x8NPOZr37ERJvl9-VHPX" TargetMode="External"/><Relationship Id="rId9" Type="http://schemas.openxmlformats.org/officeDocument/2006/relationships/hyperlink" Target="https://talan.bank.gov.ua/get-user-certificate/x8NPOGPfcAxmSVDIOD3W" TargetMode="External"/><Relationship Id="rId210" Type="http://schemas.openxmlformats.org/officeDocument/2006/relationships/hyperlink" Target="https://talan.bank.gov.ua/get-user-certificate/x8NPOyJuh4MdIr2pBhzd" TargetMode="External"/><Relationship Id="rId26" Type="http://schemas.openxmlformats.org/officeDocument/2006/relationships/hyperlink" Target="https://talan.bank.gov.ua/get-user-certificate/x8NPOeWKsw2w7CmkjBVW" TargetMode="External"/><Relationship Id="rId231" Type="http://schemas.openxmlformats.org/officeDocument/2006/relationships/hyperlink" Target="https://talan.bank.gov.ua/get-user-certificate/x8NPOBIPMGl1j5utjpN8" TargetMode="External"/><Relationship Id="rId252" Type="http://schemas.openxmlformats.org/officeDocument/2006/relationships/hyperlink" Target="https://talan.bank.gov.ua/get-user-certificate/x8NPOSbpu1yYwhxRL1I6" TargetMode="External"/><Relationship Id="rId273" Type="http://schemas.openxmlformats.org/officeDocument/2006/relationships/hyperlink" Target="https://talan.bank.gov.ua/get-user-certificate/x8NPO6k2nNkTn1kBMVF2" TargetMode="External"/><Relationship Id="rId294" Type="http://schemas.openxmlformats.org/officeDocument/2006/relationships/hyperlink" Target="https://talan.bank.gov.ua/get-user-certificate/x8NPOe1QmzcvnPpgP6Y3" TargetMode="External"/><Relationship Id="rId308" Type="http://schemas.openxmlformats.org/officeDocument/2006/relationships/hyperlink" Target="https://talan.bank.gov.ua/get-user-certificate/x8NPOkQClFvSg0y5nu4I" TargetMode="External"/><Relationship Id="rId329" Type="http://schemas.openxmlformats.org/officeDocument/2006/relationships/hyperlink" Target="https://talan.bank.gov.ua/get-user-certificate/x8NPOnee7T8HjD5rEbA9" TargetMode="External"/><Relationship Id="rId47" Type="http://schemas.openxmlformats.org/officeDocument/2006/relationships/hyperlink" Target="https://talan.bank.gov.ua/get-user-certificate/x8NPO1tuGtm4oeiiYJG7" TargetMode="External"/><Relationship Id="rId68" Type="http://schemas.openxmlformats.org/officeDocument/2006/relationships/hyperlink" Target="https://talan.bank.gov.ua/get-user-certificate/x8NPOsukPYoMVBSrHxmw" TargetMode="External"/><Relationship Id="rId89" Type="http://schemas.openxmlformats.org/officeDocument/2006/relationships/hyperlink" Target="https://talan.bank.gov.ua/get-user-certificate/x8NPO1e3TSip963Q2HpI" TargetMode="External"/><Relationship Id="rId112" Type="http://schemas.openxmlformats.org/officeDocument/2006/relationships/hyperlink" Target="https://talan.bank.gov.ua/get-user-certificate/x8NPObMommejSVQhpxLi" TargetMode="External"/><Relationship Id="rId133" Type="http://schemas.openxmlformats.org/officeDocument/2006/relationships/hyperlink" Target="https://talan.bank.gov.ua/get-user-certificate/x8NPOrHZxCUxZxzPsSJ2" TargetMode="External"/><Relationship Id="rId154" Type="http://schemas.openxmlformats.org/officeDocument/2006/relationships/hyperlink" Target="https://talan.bank.gov.ua/get-user-certificate/x8NPOnDUF8YVIJU7phvJ" TargetMode="External"/><Relationship Id="rId175" Type="http://schemas.openxmlformats.org/officeDocument/2006/relationships/hyperlink" Target="https://talan.bank.gov.ua/get-user-certificate/x8NPO0sK-JcaPtt0httq" TargetMode="External"/><Relationship Id="rId340" Type="http://schemas.openxmlformats.org/officeDocument/2006/relationships/hyperlink" Target="https://talan.bank.gov.ua/get-user-certificate/x8NPOHShoBcnxUWjgNLF" TargetMode="External"/><Relationship Id="rId196" Type="http://schemas.openxmlformats.org/officeDocument/2006/relationships/hyperlink" Target="https://talan.bank.gov.ua/get-user-certificate/x8NPOw_XlekW-3KA-1AU" TargetMode="External"/><Relationship Id="rId200" Type="http://schemas.openxmlformats.org/officeDocument/2006/relationships/hyperlink" Target="https://talan.bank.gov.ua/get-user-certificate/x8NPOX1Vp4xMWGjWA5s6" TargetMode="External"/><Relationship Id="rId16" Type="http://schemas.openxmlformats.org/officeDocument/2006/relationships/hyperlink" Target="https://talan.bank.gov.ua/get-user-certificate/x8NPO-29IJ0SEx3LQoRo" TargetMode="External"/><Relationship Id="rId221" Type="http://schemas.openxmlformats.org/officeDocument/2006/relationships/hyperlink" Target="https://talan.bank.gov.ua/get-user-certificate/x8NPOK-MyWfy1sqEcNe2" TargetMode="External"/><Relationship Id="rId242" Type="http://schemas.openxmlformats.org/officeDocument/2006/relationships/hyperlink" Target="https://talan.bank.gov.ua/get-user-certificate/x8NPOJ2noYkUTolj86nW" TargetMode="External"/><Relationship Id="rId263" Type="http://schemas.openxmlformats.org/officeDocument/2006/relationships/hyperlink" Target="https://talan.bank.gov.ua/get-user-certificate/x8NPOHyMU9FbMRX3uXuA" TargetMode="External"/><Relationship Id="rId284" Type="http://schemas.openxmlformats.org/officeDocument/2006/relationships/hyperlink" Target="https://talan.bank.gov.ua/get-user-certificate/x8NPOeiXDJbIcf31cHhm" TargetMode="External"/><Relationship Id="rId319" Type="http://schemas.openxmlformats.org/officeDocument/2006/relationships/hyperlink" Target="https://talan.bank.gov.ua/get-user-certificate/x8NPOmKLNwtTfyjZ7sxn" TargetMode="External"/><Relationship Id="rId37" Type="http://schemas.openxmlformats.org/officeDocument/2006/relationships/hyperlink" Target="https://talan.bank.gov.ua/get-user-certificate/x8NPOeatcxwJ6fSXkQ-J" TargetMode="External"/><Relationship Id="rId58" Type="http://schemas.openxmlformats.org/officeDocument/2006/relationships/hyperlink" Target="https://talan.bank.gov.ua/get-user-certificate/x8NPO9eQpV89mS_iyxTy" TargetMode="External"/><Relationship Id="rId79" Type="http://schemas.openxmlformats.org/officeDocument/2006/relationships/hyperlink" Target="https://talan.bank.gov.ua/get-user-certificate/x8NPOkcuVV9vtP8Rk681" TargetMode="External"/><Relationship Id="rId102" Type="http://schemas.openxmlformats.org/officeDocument/2006/relationships/hyperlink" Target="https://talan.bank.gov.ua/get-user-certificate/x8NPOaqqNFYWuD1Dci70" TargetMode="External"/><Relationship Id="rId123" Type="http://schemas.openxmlformats.org/officeDocument/2006/relationships/hyperlink" Target="https://talan.bank.gov.ua/get-user-certificate/x8NPOGeNU6Kc3cHYwP9j" TargetMode="External"/><Relationship Id="rId144" Type="http://schemas.openxmlformats.org/officeDocument/2006/relationships/hyperlink" Target="https://talan.bank.gov.ua/get-user-certificate/x8NPOhUhAGlztXuBhT2H" TargetMode="External"/><Relationship Id="rId330" Type="http://schemas.openxmlformats.org/officeDocument/2006/relationships/hyperlink" Target="https://talan.bank.gov.ua/get-user-certificate/x8NPOWi7feHc4c4WsZud" TargetMode="External"/><Relationship Id="rId90" Type="http://schemas.openxmlformats.org/officeDocument/2006/relationships/hyperlink" Target="https://talan.bank.gov.ua/get-user-certificate/x8NPO89GGt6kzC0sccFB" TargetMode="External"/><Relationship Id="rId165" Type="http://schemas.openxmlformats.org/officeDocument/2006/relationships/hyperlink" Target="https://talan.bank.gov.ua/get-user-certificate/x8NPO7QGxaLZ-gjOMNic" TargetMode="External"/><Relationship Id="rId186" Type="http://schemas.openxmlformats.org/officeDocument/2006/relationships/hyperlink" Target="https://talan.bank.gov.ua/get-user-certificate/x8NPO-KZisEiv-7Hpxt6" TargetMode="External"/><Relationship Id="rId211" Type="http://schemas.openxmlformats.org/officeDocument/2006/relationships/hyperlink" Target="https://talan.bank.gov.ua/get-user-certificate/x8NPO6g2vXfUqcz1gDxh" TargetMode="External"/><Relationship Id="rId232" Type="http://schemas.openxmlformats.org/officeDocument/2006/relationships/hyperlink" Target="https://talan.bank.gov.ua/get-user-certificate/x8NPOA0zujyKLRmEHLkj" TargetMode="External"/><Relationship Id="rId253" Type="http://schemas.openxmlformats.org/officeDocument/2006/relationships/hyperlink" Target="https://talan.bank.gov.ua/get-user-certificate/x8NPOZHEsbTCS0Nn4aGY" TargetMode="External"/><Relationship Id="rId274" Type="http://schemas.openxmlformats.org/officeDocument/2006/relationships/hyperlink" Target="https://talan.bank.gov.ua/get-user-certificate/x8NPOH72Y84sqpryBDxA" TargetMode="External"/><Relationship Id="rId295" Type="http://schemas.openxmlformats.org/officeDocument/2006/relationships/hyperlink" Target="https://talan.bank.gov.ua/get-user-certificate/x8NPO_-fT_BHArEz4GwZ" TargetMode="External"/><Relationship Id="rId309" Type="http://schemas.openxmlformats.org/officeDocument/2006/relationships/hyperlink" Target="https://talan.bank.gov.ua/get-user-certificate/x8NPOMDGwsj61fvWPayE" TargetMode="External"/><Relationship Id="rId27" Type="http://schemas.openxmlformats.org/officeDocument/2006/relationships/hyperlink" Target="https://talan.bank.gov.ua/get-user-certificate/x8NPO6ChSQzPAz4VItwj" TargetMode="External"/><Relationship Id="rId48" Type="http://schemas.openxmlformats.org/officeDocument/2006/relationships/hyperlink" Target="https://talan.bank.gov.ua/get-user-certificate/x8NPOJ8e6uadoxZ9dA8d" TargetMode="External"/><Relationship Id="rId69" Type="http://schemas.openxmlformats.org/officeDocument/2006/relationships/hyperlink" Target="https://talan.bank.gov.ua/get-user-certificate/x8NPOQ--rfZAuL4b4AuA" TargetMode="External"/><Relationship Id="rId113" Type="http://schemas.openxmlformats.org/officeDocument/2006/relationships/hyperlink" Target="https://talan.bank.gov.ua/get-user-certificate/x8NPOrrn1nYLt-k9ZgBo" TargetMode="External"/><Relationship Id="rId134" Type="http://schemas.openxmlformats.org/officeDocument/2006/relationships/hyperlink" Target="https://talan.bank.gov.ua/get-user-certificate/x8NPOliWLsR5JKstABnQ" TargetMode="External"/><Relationship Id="rId320" Type="http://schemas.openxmlformats.org/officeDocument/2006/relationships/hyperlink" Target="https://talan.bank.gov.ua/get-user-certificate/x8NPO3QrBIMNlVud0kLh" TargetMode="External"/><Relationship Id="rId80" Type="http://schemas.openxmlformats.org/officeDocument/2006/relationships/hyperlink" Target="https://talan.bank.gov.ua/get-user-certificate/x8NPOfHEXWxGHjLJ7q58" TargetMode="External"/><Relationship Id="rId155" Type="http://schemas.openxmlformats.org/officeDocument/2006/relationships/hyperlink" Target="https://talan.bank.gov.ua/get-user-certificate/x8NPOBMlWw0rjLqO3dbS" TargetMode="External"/><Relationship Id="rId176" Type="http://schemas.openxmlformats.org/officeDocument/2006/relationships/hyperlink" Target="https://talan.bank.gov.ua/get-user-certificate/x8NPOu16e_53XPZjnU_4" TargetMode="External"/><Relationship Id="rId197" Type="http://schemas.openxmlformats.org/officeDocument/2006/relationships/hyperlink" Target="https://talan.bank.gov.ua/get-user-certificate/x8NPO6XfekQ6HwCOfvxK" TargetMode="External"/><Relationship Id="rId341" Type="http://schemas.openxmlformats.org/officeDocument/2006/relationships/hyperlink" Target="https://talan.bank.gov.ua/get-user-certificate/x8NPOAWn3bmqjr5MXuUf" TargetMode="External"/><Relationship Id="rId201" Type="http://schemas.openxmlformats.org/officeDocument/2006/relationships/hyperlink" Target="https://talan.bank.gov.ua/get-user-certificate/x8NPOHNLXoWanN-r_O6L" TargetMode="External"/><Relationship Id="rId222" Type="http://schemas.openxmlformats.org/officeDocument/2006/relationships/hyperlink" Target="https://talan.bank.gov.ua/get-user-certificate/x8NPO4hoofk_VNOQy7-3" TargetMode="External"/><Relationship Id="rId243" Type="http://schemas.openxmlformats.org/officeDocument/2006/relationships/hyperlink" Target="https://talan.bank.gov.ua/get-user-certificate/x8NPOJ8ZDCx-GYApHj-I" TargetMode="External"/><Relationship Id="rId264" Type="http://schemas.openxmlformats.org/officeDocument/2006/relationships/hyperlink" Target="https://talan.bank.gov.ua/get-user-certificate/x8NPOIcpnOkxDnBl7siY" TargetMode="External"/><Relationship Id="rId285" Type="http://schemas.openxmlformats.org/officeDocument/2006/relationships/hyperlink" Target="https://talan.bank.gov.ua/get-user-certificate/x8NPOPCZ1iTcIowNAPmO" TargetMode="External"/><Relationship Id="rId17" Type="http://schemas.openxmlformats.org/officeDocument/2006/relationships/hyperlink" Target="https://talan.bank.gov.ua/get-user-certificate/x8NPOXQvhSbxHLZDhKWM" TargetMode="External"/><Relationship Id="rId38" Type="http://schemas.openxmlformats.org/officeDocument/2006/relationships/hyperlink" Target="https://talan.bank.gov.ua/get-user-certificate/x8NPOjjihR5OA_8J-aLA" TargetMode="External"/><Relationship Id="rId59" Type="http://schemas.openxmlformats.org/officeDocument/2006/relationships/hyperlink" Target="https://talan.bank.gov.ua/get-user-certificate/x8NPO1nO8enBHyev_dKJ" TargetMode="External"/><Relationship Id="rId103" Type="http://schemas.openxmlformats.org/officeDocument/2006/relationships/hyperlink" Target="https://talan.bank.gov.ua/get-user-certificate/x8NPOXHgpGXaFRy0w1sb" TargetMode="External"/><Relationship Id="rId124" Type="http://schemas.openxmlformats.org/officeDocument/2006/relationships/hyperlink" Target="https://talan.bank.gov.ua/get-user-certificate/x8NPO1CItFBwjPws-4kw" TargetMode="External"/><Relationship Id="rId310" Type="http://schemas.openxmlformats.org/officeDocument/2006/relationships/hyperlink" Target="https://talan.bank.gov.ua/get-user-certificate/x8NPO4ulnOw_W2NBYVn1" TargetMode="External"/><Relationship Id="rId70" Type="http://schemas.openxmlformats.org/officeDocument/2006/relationships/hyperlink" Target="https://talan.bank.gov.ua/get-user-certificate/x8NPO_ahfyNPfN8Z5lCH" TargetMode="External"/><Relationship Id="rId91" Type="http://schemas.openxmlformats.org/officeDocument/2006/relationships/hyperlink" Target="https://talan.bank.gov.ua/get-user-certificate/x8NPOx4GShl5Kq8kI16L" TargetMode="External"/><Relationship Id="rId145" Type="http://schemas.openxmlformats.org/officeDocument/2006/relationships/hyperlink" Target="https://talan.bank.gov.ua/get-user-certificate/x8NPO4JdypQRrrhMs00i" TargetMode="External"/><Relationship Id="rId166" Type="http://schemas.openxmlformats.org/officeDocument/2006/relationships/hyperlink" Target="https://talan.bank.gov.ua/get-user-certificate/x8NPOPO6_WWAV3QpJHJD" TargetMode="External"/><Relationship Id="rId187" Type="http://schemas.openxmlformats.org/officeDocument/2006/relationships/hyperlink" Target="https://talan.bank.gov.ua/get-user-certificate/x8NPOX9LN-TG5heGjMVr" TargetMode="External"/><Relationship Id="rId331" Type="http://schemas.openxmlformats.org/officeDocument/2006/relationships/hyperlink" Target="https://talan.bank.gov.ua/get-user-certificate/x8NPOm1SNJZfpyyZzwKG" TargetMode="External"/><Relationship Id="rId1" Type="http://schemas.openxmlformats.org/officeDocument/2006/relationships/hyperlink" Target="https://talan.bank.gov.ua/get-user-certificate/x8NPOwHqZ4Qk5QDMqlDE" TargetMode="External"/><Relationship Id="rId212" Type="http://schemas.openxmlformats.org/officeDocument/2006/relationships/hyperlink" Target="https://talan.bank.gov.ua/get-user-certificate/x8NPOIZN8yA5AJgI-mNH" TargetMode="External"/><Relationship Id="rId233" Type="http://schemas.openxmlformats.org/officeDocument/2006/relationships/hyperlink" Target="https://talan.bank.gov.ua/get-user-certificate/x8NPOULlDySwp5uXQM0X" TargetMode="External"/><Relationship Id="rId254" Type="http://schemas.openxmlformats.org/officeDocument/2006/relationships/hyperlink" Target="https://talan.bank.gov.ua/get-user-certificate/x8NPOnPSaIdRdEb5rmz_" TargetMode="External"/><Relationship Id="rId28" Type="http://schemas.openxmlformats.org/officeDocument/2006/relationships/hyperlink" Target="https://talan.bank.gov.ua/get-user-certificate/x8NPOsWxhpnhTn2DAZXR" TargetMode="External"/><Relationship Id="rId49" Type="http://schemas.openxmlformats.org/officeDocument/2006/relationships/hyperlink" Target="https://talan.bank.gov.ua/get-user-certificate/x8NPOi-FpT0ZRCYH72fJ" TargetMode="External"/><Relationship Id="rId114" Type="http://schemas.openxmlformats.org/officeDocument/2006/relationships/hyperlink" Target="https://talan.bank.gov.ua/get-user-certificate/x8NPOMGHvz__I4BH6N7C" TargetMode="External"/><Relationship Id="rId275" Type="http://schemas.openxmlformats.org/officeDocument/2006/relationships/hyperlink" Target="https://talan.bank.gov.ua/get-user-certificate/x8NPOYwFoUob3M8DmIsJ" TargetMode="External"/><Relationship Id="rId296" Type="http://schemas.openxmlformats.org/officeDocument/2006/relationships/hyperlink" Target="https://talan.bank.gov.ua/get-user-certificate/x8NPOixB0dJIIILMJr2v" TargetMode="External"/><Relationship Id="rId300" Type="http://schemas.openxmlformats.org/officeDocument/2006/relationships/hyperlink" Target="https://talan.bank.gov.ua/get-user-certificate/x8NPOPXpAYUvymu73u9D" TargetMode="External"/><Relationship Id="rId60" Type="http://schemas.openxmlformats.org/officeDocument/2006/relationships/hyperlink" Target="https://talan.bank.gov.ua/get-user-certificate/x8NPOP6CCFQEpogZLP3T" TargetMode="External"/><Relationship Id="rId81" Type="http://schemas.openxmlformats.org/officeDocument/2006/relationships/hyperlink" Target="https://talan.bank.gov.ua/get-user-certificate/x8NPOICTAReysbzLLzA2" TargetMode="External"/><Relationship Id="rId135" Type="http://schemas.openxmlformats.org/officeDocument/2006/relationships/hyperlink" Target="https://talan.bank.gov.ua/get-user-certificate/x8NPOd-JewknXjsiU5Bb" TargetMode="External"/><Relationship Id="rId156" Type="http://schemas.openxmlformats.org/officeDocument/2006/relationships/hyperlink" Target="https://talan.bank.gov.ua/get-user-certificate/x8NPOxksJjGr7Au9Z-Sa" TargetMode="External"/><Relationship Id="rId177" Type="http://schemas.openxmlformats.org/officeDocument/2006/relationships/hyperlink" Target="https://talan.bank.gov.ua/get-user-certificate/x8NPOVrgLCKO-AvnBB0f" TargetMode="External"/><Relationship Id="rId198" Type="http://schemas.openxmlformats.org/officeDocument/2006/relationships/hyperlink" Target="https://talan.bank.gov.ua/get-user-certificate/x8NPOgwLyXY28xfpf0Yx" TargetMode="External"/><Relationship Id="rId321" Type="http://schemas.openxmlformats.org/officeDocument/2006/relationships/hyperlink" Target="https://talan.bank.gov.ua/get-user-certificate/x8NPORyitVuVvZ4At5kI" TargetMode="External"/><Relationship Id="rId342" Type="http://schemas.openxmlformats.org/officeDocument/2006/relationships/hyperlink" Target="https://talan.bank.gov.ua/get-user-certificate/x8NPOllYX7vUg7NtfqXP" TargetMode="External"/><Relationship Id="rId202" Type="http://schemas.openxmlformats.org/officeDocument/2006/relationships/hyperlink" Target="https://talan.bank.gov.ua/get-user-certificate/x8NPOtqITWn4Cbcbn89Q" TargetMode="External"/><Relationship Id="rId223" Type="http://schemas.openxmlformats.org/officeDocument/2006/relationships/hyperlink" Target="https://talan.bank.gov.ua/get-user-certificate/x8NPOUsBxG2SPsGylEFk" TargetMode="External"/><Relationship Id="rId244" Type="http://schemas.openxmlformats.org/officeDocument/2006/relationships/hyperlink" Target="https://talan.bank.gov.ua/get-user-certificate/x8NPOoiAvb4tfwKmbaYw" TargetMode="External"/><Relationship Id="rId18" Type="http://schemas.openxmlformats.org/officeDocument/2006/relationships/hyperlink" Target="https://talan.bank.gov.ua/get-user-certificate/x8NPOZ3j0JYwrgw4uavR" TargetMode="External"/><Relationship Id="rId39" Type="http://schemas.openxmlformats.org/officeDocument/2006/relationships/hyperlink" Target="https://talan.bank.gov.ua/get-user-certificate/x8NPOMW6iBqSyqPbD-pM" TargetMode="External"/><Relationship Id="rId265" Type="http://schemas.openxmlformats.org/officeDocument/2006/relationships/hyperlink" Target="https://talan.bank.gov.ua/get-user-certificate/x8NPOKqZ9Go1LBj97Kf5" TargetMode="External"/><Relationship Id="rId286" Type="http://schemas.openxmlformats.org/officeDocument/2006/relationships/hyperlink" Target="https://talan.bank.gov.ua/get-user-certificate/x8NPOBl6THGLe1UN5Iq1" TargetMode="External"/><Relationship Id="rId50" Type="http://schemas.openxmlformats.org/officeDocument/2006/relationships/hyperlink" Target="https://talan.bank.gov.ua/get-user-certificate/x8NPOhwGgFQcMBLrPGwO" TargetMode="External"/><Relationship Id="rId104" Type="http://schemas.openxmlformats.org/officeDocument/2006/relationships/hyperlink" Target="https://talan.bank.gov.ua/get-user-certificate/x8NPOa39y0LfegceK8Yi" TargetMode="External"/><Relationship Id="rId125" Type="http://schemas.openxmlformats.org/officeDocument/2006/relationships/hyperlink" Target="https://talan.bank.gov.ua/get-user-certificate/x8NPO28Lnbr54BHPwyzx" TargetMode="External"/><Relationship Id="rId146" Type="http://schemas.openxmlformats.org/officeDocument/2006/relationships/hyperlink" Target="https://talan.bank.gov.ua/get-user-certificate/x8NPOvKjyc0qCHBUOPd6" TargetMode="External"/><Relationship Id="rId167" Type="http://schemas.openxmlformats.org/officeDocument/2006/relationships/hyperlink" Target="https://talan.bank.gov.ua/get-user-certificate/x8NPOHASl1IP3dD6yApu" TargetMode="External"/><Relationship Id="rId188" Type="http://schemas.openxmlformats.org/officeDocument/2006/relationships/hyperlink" Target="https://talan.bank.gov.ua/get-user-certificate/x8NPOYOe1BQX0_AtZVCU" TargetMode="External"/><Relationship Id="rId311" Type="http://schemas.openxmlformats.org/officeDocument/2006/relationships/hyperlink" Target="https://talan.bank.gov.ua/get-user-certificate/x8NPOWwiBrRr4WMN4Mdf" TargetMode="External"/><Relationship Id="rId332" Type="http://schemas.openxmlformats.org/officeDocument/2006/relationships/hyperlink" Target="https://talan.bank.gov.ua/get-user-certificate/x8NPOd5P6nhNaYheOD1u" TargetMode="External"/><Relationship Id="rId71" Type="http://schemas.openxmlformats.org/officeDocument/2006/relationships/hyperlink" Target="https://talan.bank.gov.ua/get-user-certificate/x8NPOHLHHw_7b3sXA5U_" TargetMode="External"/><Relationship Id="rId92" Type="http://schemas.openxmlformats.org/officeDocument/2006/relationships/hyperlink" Target="https://talan.bank.gov.ua/get-user-certificate/x8NPOMwu47Gu69AoR3q7" TargetMode="External"/><Relationship Id="rId213" Type="http://schemas.openxmlformats.org/officeDocument/2006/relationships/hyperlink" Target="https://talan.bank.gov.ua/get-user-certificate/x8NPOAAPxf3MSYKJJa70" TargetMode="External"/><Relationship Id="rId234" Type="http://schemas.openxmlformats.org/officeDocument/2006/relationships/hyperlink" Target="https://talan.bank.gov.ua/get-user-certificate/x8NPOkprjmK2QKyBr2VW" TargetMode="External"/><Relationship Id="rId2" Type="http://schemas.openxmlformats.org/officeDocument/2006/relationships/hyperlink" Target="https://talan.bank.gov.ua/get-user-certificate/x8NPOE0iSyg4Jax5I33a" TargetMode="External"/><Relationship Id="rId29" Type="http://schemas.openxmlformats.org/officeDocument/2006/relationships/hyperlink" Target="https://talan.bank.gov.ua/get-user-certificate/x8NPONmY-Y5Q-vGNPR2L" TargetMode="External"/><Relationship Id="rId255" Type="http://schemas.openxmlformats.org/officeDocument/2006/relationships/hyperlink" Target="https://talan.bank.gov.ua/get-user-certificate/x8NPOAz_cG1NKROgWsEZ" TargetMode="External"/><Relationship Id="rId276" Type="http://schemas.openxmlformats.org/officeDocument/2006/relationships/hyperlink" Target="https://talan.bank.gov.ua/get-user-certificate/x8NPOAhlIOoQwwMayH97" TargetMode="External"/><Relationship Id="rId297" Type="http://schemas.openxmlformats.org/officeDocument/2006/relationships/hyperlink" Target="https://talan.bank.gov.ua/get-user-certificate/x8NPO8Y3Ivs5Mp6eGnE0" TargetMode="External"/><Relationship Id="rId40" Type="http://schemas.openxmlformats.org/officeDocument/2006/relationships/hyperlink" Target="https://talan.bank.gov.ua/get-user-certificate/x8NPOvyuz19ECQj-5gs-" TargetMode="External"/><Relationship Id="rId115" Type="http://schemas.openxmlformats.org/officeDocument/2006/relationships/hyperlink" Target="https://talan.bank.gov.ua/get-user-certificate/x8NPOqiajlfQN0EwrLlI" TargetMode="External"/><Relationship Id="rId136" Type="http://schemas.openxmlformats.org/officeDocument/2006/relationships/hyperlink" Target="https://talan.bank.gov.ua/get-user-certificate/x8NPOLA7QX8RK54E5FtO" TargetMode="External"/><Relationship Id="rId157" Type="http://schemas.openxmlformats.org/officeDocument/2006/relationships/hyperlink" Target="https://talan.bank.gov.ua/get-user-certificate/x8NPOO2GeDXPAjuXoxba" TargetMode="External"/><Relationship Id="rId178" Type="http://schemas.openxmlformats.org/officeDocument/2006/relationships/hyperlink" Target="https://talan.bank.gov.ua/get-user-certificate/x8NPO4gPtVI3673wT0b_" TargetMode="External"/><Relationship Id="rId301" Type="http://schemas.openxmlformats.org/officeDocument/2006/relationships/hyperlink" Target="https://talan.bank.gov.ua/get-user-certificate/x8NPO3D-N-hpp35nv7cV" TargetMode="External"/><Relationship Id="rId322" Type="http://schemas.openxmlformats.org/officeDocument/2006/relationships/hyperlink" Target="https://talan.bank.gov.ua/get-user-certificate/x8NPObXSa2OhqKGibF-7" TargetMode="External"/><Relationship Id="rId343" Type="http://schemas.openxmlformats.org/officeDocument/2006/relationships/printerSettings" Target="../printerSettings/printerSettings1.bin"/><Relationship Id="rId61" Type="http://schemas.openxmlformats.org/officeDocument/2006/relationships/hyperlink" Target="https://talan.bank.gov.ua/get-user-certificate/x8NPOoPZN2doR-0qR1ZM" TargetMode="External"/><Relationship Id="rId82" Type="http://schemas.openxmlformats.org/officeDocument/2006/relationships/hyperlink" Target="https://talan.bank.gov.ua/get-user-certificate/x8NPOFpZAUxFx6NUlo_A" TargetMode="External"/><Relationship Id="rId199" Type="http://schemas.openxmlformats.org/officeDocument/2006/relationships/hyperlink" Target="https://talan.bank.gov.ua/get-user-certificate/x8NPO-NHl5F1K3c-UGwn" TargetMode="External"/><Relationship Id="rId203" Type="http://schemas.openxmlformats.org/officeDocument/2006/relationships/hyperlink" Target="https://talan.bank.gov.ua/get-user-certificate/x8NPOITM0dEdV_xdkcsl" TargetMode="External"/><Relationship Id="rId19" Type="http://schemas.openxmlformats.org/officeDocument/2006/relationships/hyperlink" Target="https://talan.bank.gov.ua/get-user-certificate/x8NPO_mOOUf1i1vmI_7r" TargetMode="External"/><Relationship Id="rId224" Type="http://schemas.openxmlformats.org/officeDocument/2006/relationships/hyperlink" Target="https://talan.bank.gov.ua/get-user-certificate/x8NPOSiVDj6UI4UEm_w9" TargetMode="External"/><Relationship Id="rId245" Type="http://schemas.openxmlformats.org/officeDocument/2006/relationships/hyperlink" Target="https://talan.bank.gov.ua/get-user-certificate/x8NPOXejoI9vAqeioNKG" TargetMode="External"/><Relationship Id="rId266" Type="http://schemas.openxmlformats.org/officeDocument/2006/relationships/hyperlink" Target="https://talan.bank.gov.ua/get-user-certificate/x8NPOBfoaDvQStsq33dC" TargetMode="External"/><Relationship Id="rId287" Type="http://schemas.openxmlformats.org/officeDocument/2006/relationships/hyperlink" Target="https://talan.bank.gov.ua/get-user-certificate/x8NPO5Lz82-quhbgZfJk" TargetMode="External"/><Relationship Id="rId30" Type="http://schemas.openxmlformats.org/officeDocument/2006/relationships/hyperlink" Target="https://talan.bank.gov.ua/get-user-certificate/x8NPO1VetfnqJ8FxopAw" TargetMode="External"/><Relationship Id="rId105" Type="http://schemas.openxmlformats.org/officeDocument/2006/relationships/hyperlink" Target="https://talan.bank.gov.ua/get-user-certificate/x8NPOahBp3-rfx7dlMYx" TargetMode="External"/><Relationship Id="rId126" Type="http://schemas.openxmlformats.org/officeDocument/2006/relationships/hyperlink" Target="https://talan.bank.gov.ua/get-user-certificate/x8NPOy53Kz1BTaKzLy95" TargetMode="External"/><Relationship Id="rId147" Type="http://schemas.openxmlformats.org/officeDocument/2006/relationships/hyperlink" Target="https://talan.bank.gov.ua/get-user-certificate/x8NPOxdNXht8tJIzH1tz" TargetMode="External"/><Relationship Id="rId168" Type="http://schemas.openxmlformats.org/officeDocument/2006/relationships/hyperlink" Target="https://talan.bank.gov.ua/get-user-certificate/x8NPOT996FPWtXpWqnY2" TargetMode="External"/><Relationship Id="rId312" Type="http://schemas.openxmlformats.org/officeDocument/2006/relationships/hyperlink" Target="https://talan.bank.gov.ua/get-user-certificate/x8NPO4_dXzhW75JkghH2" TargetMode="External"/><Relationship Id="rId333" Type="http://schemas.openxmlformats.org/officeDocument/2006/relationships/hyperlink" Target="https://talan.bank.gov.ua/get-user-certificate/x8NPO6AhSDrfIDShUKw1" TargetMode="External"/><Relationship Id="rId51" Type="http://schemas.openxmlformats.org/officeDocument/2006/relationships/hyperlink" Target="https://talan.bank.gov.ua/get-user-certificate/x8NPOHymYmHCBWtTLmvw" TargetMode="External"/><Relationship Id="rId72" Type="http://schemas.openxmlformats.org/officeDocument/2006/relationships/hyperlink" Target="https://talan.bank.gov.ua/get-user-certificate/x8NPOPYDsJ58Q5RtCL3L" TargetMode="External"/><Relationship Id="rId93" Type="http://schemas.openxmlformats.org/officeDocument/2006/relationships/hyperlink" Target="https://talan.bank.gov.ua/get-user-certificate/x8NPOsCP_xFwEZoPdh-d" TargetMode="External"/><Relationship Id="rId189" Type="http://schemas.openxmlformats.org/officeDocument/2006/relationships/hyperlink" Target="https://talan.bank.gov.ua/get-user-certificate/x8NPOBpNWaQEN_FioGV-" TargetMode="External"/><Relationship Id="rId3" Type="http://schemas.openxmlformats.org/officeDocument/2006/relationships/hyperlink" Target="https://talan.bank.gov.ua/get-user-certificate/x8NPO9yrhzM923hhsaoP" TargetMode="External"/><Relationship Id="rId214" Type="http://schemas.openxmlformats.org/officeDocument/2006/relationships/hyperlink" Target="https://talan.bank.gov.ua/get-user-certificate/x8NPO_LGR3-zfCNtDfJF" TargetMode="External"/><Relationship Id="rId235" Type="http://schemas.openxmlformats.org/officeDocument/2006/relationships/hyperlink" Target="https://talan.bank.gov.ua/get-user-certificate/x8NPO6r04aV3dFAch-N3" TargetMode="External"/><Relationship Id="rId256" Type="http://schemas.openxmlformats.org/officeDocument/2006/relationships/hyperlink" Target="https://talan.bank.gov.ua/get-user-certificate/x8NPO7XFSLZVZ8xypgcn" TargetMode="External"/><Relationship Id="rId277" Type="http://schemas.openxmlformats.org/officeDocument/2006/relationships/hyperlink" Target="https://talan.bank.gov.ua/get-user-certificate/x8NPODEhRvnQ_gDj8hqy" TargetMode="External"/><Relationship Id="rId298" Type="http://schemas.openxmlformats.org/officeDocument/2006/relationships/hyperlink" Target="https://talan.bank.gov.ua/get-user-certificate/x8NPOsDpmlhOu3Bssu6Z" TargetMode="External"/><Relationship Id="rId116" Type="http://schemas.openxmlformats.org/officeDocument/2006/relationships/hyperlink" Target="https://talan.bank.gov.ua/get-user-certificate/x8NPOo2lZ78O12c_HgBt" TargetMode="External"/><Relationship Id="rId137" Type="http://schemas.openxmlformats.org/officeDocument/2006/relationships/hyperlink" Target="https://talan.bank.gov.ua/get-user-certificate/x8NPOE5632xCWpqsdBcy" TargetMode="External"/><Relationship Id="rId158" Type="http://schemas.openxmlformats.org/officeDocument/2006/relationships/hyperlink" Target="https://talan.bank.gov.ua/get-user-certificate/x8NPOOC3zeuIw1Pd8j1y" TargetMode="External"/><Relationship Id="rId302" Type="http://schemas.openxmlformats.org/officeDocument/2006/relationships/hyperlink" Target="https://talan.bank.gov.ua/get-user-certificate/x8NPOnKe71V8ZRd6IINQ" TargetMode="External"/><Relationship Id="rId323" Type="http://schemas.openxmlformats.org/officeDocument/2006/relationships/hyperlink" Target="https://talan.bank.gov.ua/get-user-certificate/x8NPOTg8zIawKTE8wO-k" TargetMode="External"/><Relationship Id="rId20" Type="http://schemas.openxmlformats.org/officeDocument/2006/relationships/hyperlink" Target="https://talan.bank.gov.ua/get-user-certificate/x8NPOIt17J9_ri60b8gS" TargetMode="External"/><Relationship Id="rId41" Type="http://schemas.openxmlformats.org/officeDocument/2006/relationships/hyperlink" Target="https://talan.bank.gov.ua/get-user-certificate/x8NPOeUm9aqErd029KXN" TargetMode="External"/><Relationship Id="rId62" Type="http://schemas.openxmlformats.org/officeDocument/2006/relationships/hyperlink" Target="https://talan.bank.gov.ua/get-user-certificate/x8NPObPhgElKtzs4M4YQ" TargetMode="External"/><Relationship Id="rId83" Type="http://schemas.openxmlformats.org/officeDocument/2006/relationships/hyperlink" Target="https://talan.bank.gov.ua/get-user-certificate/x8NPO6MA4EnxnMtu9voe" TargetMode="External"/><Relationship Id="rId179" Type="http://schemas.openxmlformats.org/officeDocument/2006/relationships/hyperlink" Target="https://talan.bank.gov.ua/get-user-certificate/x8NPOu3j0jBxE8mF-ppm" TargetMode="External"/><Relationship Id="rId190" Type="http://schemas.openxmlformats.org/officeDocument/2006/relationships/hyperlink" Target="https://talan.bank.gov.ua/get-user-certificate/x8NPO-Eiw9Je2GM0gYpA" TargetMode="External"/><Relationship Id="rId204" Type="http://schemas.openxmlformats.org/officeDocument/2006/relationships/hyperlink" Target="https://talan.bank.gov.ua/get-user-certificate/x8NPOOyqAYXuVExLkypM" TargetMode="External"/><Relationship Id="rId225" Type="http://schemas.openxmlformats.org/officeDocument/2006/relationships/hyperlink" Target="https://talan.bank.gov.ua/get-user-certificate/x8NPOA-E7X76pWNFkv7V" TargetMode="External"/><Relationship Id="rId246" Type="http://schemas.openxmlformats.org/officeDocument/2006/relationships/hyperlink" Target="https://talan.bank.gov.ua/get-user-certificate/x8NPOrf_Tu4BgQQnRy7j" TargetMode="External"/><Relationship Id="rId267" Type="http://schemas.openxmlformats.org/officeDocument/2006/relationships/hyperlink" Target="https://talan.bank.gov.ua/get-user-certificate/x8NPOIsYGO4Zhmgs89JQ" TargetMode="External"/><Relationship Id="rId288" Type="http://schemas.openxmlformats.org/officeDocument/2006/relationships/hyperlink" Target="https://talan.bank.gov.ua/get-user-certificate/x8NPOdbAwSDaB9BkxhCD" TargetMode="External"/><Relationship Id="rId106" Type="http://schemas.openxmlformats.org/officeDocument/2006/relationships/hyperlink" Target="https://talan.bank.gov.ua/get-user-certificate/x8NPOH2mvyBOTJ69j8cQ" TargetMode="External"/><Relationship Id="rId127" Type="http://schemas.openxmlformats.org/officeDocument/2006/relationships/hyperlink" Target="https://talan.bank.gov.ua/get-user-certificate/x8NPO0bOqeDz3FBwjk2l" TargetMode="External"/><Relationship Id="rId313" Type="http://schemas.openxmlformats.org/officeDocument/2006/relationships/hyperlink" Target="https://talan.bank.gov.ua/get-user-certificate/x8NPOFegGmRF6nfWX0aF" TargetMode="External"/><Relationship Id="rId10" Type="http://schemas.openxmlformats.org/officeDocument/2006/relationships/hyperlink" Target="https://talan.bank.gov.ua/get-user-certificate/x8NPOLFaY4X1kDgNNDPK" TargetMode="External"/><Relationship Id="rId31" Type="http://schemas.openxmlformats.org/officeDocument/2006/relationships/hyperlink" Target="https://talan.bank.gov.ua/get-user-certificate/x8NPOna4ry1wYmLCJ7f2" TargetMode="External"/><Relationship Id="rId52" Type="http://schemas.openxmlformats.org/officeDocument/2006/relationships/hyperlink" Target="https://talan.bank.gov.ua/get-user-certificate/x8NPO6rvhaGuF2QQor4E" TargetMode="External"/><Relationship Id="rId73" Type="http://schemas.openxmlformats.org/officeDocument/2006/relationships/hyperlink" Target="https://talan.bank.gov.ua/get-user-certificate/x8NPOjchd6vDzNH_79ba" TargetMode="External"/><Relationship Id="rId94" Type="http://schemas.openxmlformats.org/officeDocument/2006/relationships/hyperlink" Target="https://talan.bank.gov.ua/get-user-certificate/x8NPOJeQALUcP4CsIdh7" TargetMode="External"/><Relationship Id="rId148" Type="http://schemas.openxmlformats.org/officeDocument/2006/relationships/hyperlink" Target="https://talan.bank.gov.ua/get-user-certificate/x8NPOmQO_dxakNc63_uC" TargetMode="External"/><Relationship Id="rId169" Type="http://schemas.openxmlformats.org/officeDocument/2006/relationships/hyperlink" Target="https://talan.bank.gov.ua/get-user-certificate/x8NPOkmWVju_NdXSzjo1" TargetMode="External"/><Relationship Id="rId334" Type="http://schemas.openxmlformats.org/officeDocument/2006/relationships/hyperlink" Target="https://talan.bank.gov.ua/get-user-certificate/x8NPOeiPZq0IUq4JYqoI" TargetMode="External"/><Relationship Id="rId4" Type="http://schemas.openxmlformats.org/officeDocument/2006/relationships/hyperlink" Target="https://talan.bank.gov.ua/get-user-certificate/x8NPOzELOvqr3AC93qQz" TargetMode="External"/><Relationship Id="rId180" Type="http://schemas.openxmlformats.org/officeDocument/2006/relationships/hyperlink" Target="https://talan.bank.gov.ua/get-user-certificate/x8NPOUeH4flo9bJxeSte" TargetMode="External"/><Relationship Id="rId215" Type="http://schemas.openxmlformats.org/officeDocument/2006/relationships/hyperlink" Target="https://talan.bank.gov.ua/get-user-certificate/x8NPO2AJ_PcM-fZKjBJG" TargetMode="External"/><Relationship Id="rId236" Type="http://schemas.openxmlformats.org/officeDocument/2006/relationships/hyperlink" Target="https://talan.bank.gov.ua/get-user-certificate/x8NPO8xJURjMQ4vw7vFM" TargetMode="External"/><Relationship Id="rId257" Type="http://schemas.openxmlformats.org/officeDocument/2006/relationships/hyperlink" Target="https://talan.bank.gov.ua/get-user-certificate/x8NPO2B8mg9w_-_OpF60" TargetMode="External"/><Relationship Id="rId278" Type="http://schemas.openxmlformats.org/officeDocument/2006/relationships/hyperlink" Target="https://talan.bank.gov.ua/get-user-certificate/x8NPOp75aR-uEUJGA2iy" TargetMode="External"/><Relationship Id="rId303" Type="http://schemas.openxmlformats.org/officeDocument/2006/relationships/hyperlink" Target="https://talan.bank.gov.ua/get-user-certificate/x8NPOHyaC5Msc59drdCr" TargetMode="External"/><Relationship Id="rId42" Type="http://schemas.openxmlformats.org/officeDocument/2006/relationships/hyperlink" Target="https://talan.bank.gov.ua/get-user-certificate/x8NPOySbHeeandZmCgOB" TargetMode="External"/><Relationship Id="rId84" Type="http://schemas.openxmlformats.org/officeDocument/2006/relationships/hyperlink" Target="https://talan.bank.gov.ua/get-user-certificate/x8NPOW7EngGxO5vnQZ7v" TargetMode="External"/><Relationship Id="rId138" Type="http://schemas.openxmlformats.org/officeDocument/2006/relationships/hyperlink" Target="https://talan.bank.gov.ua/get-user-certificate/x8NPOBqCpcgisZV6aBSa" TargetMode="External"/><Relationship Id="rId191" Type="http://schemas.openxmlformats.org/officeDocument/2006/relationships/hyperlink" Target="https://talan.bank.gov.ua/get-user-certificate/x8NPO_LHk0AgH_gVUR0W" TargetMode="External"/><Relationship Id="rId205" Type="http://schemas.openxmlformats.org/officeDocument/2006/relationships/hyperlink" Target="https://talan.bank.gov.ua/get-user-certificate/x8NPOiE2YJkP8SxilLDX" TargetMode="External"/><Relationship Id="rId247" Type="http://schemas.openxmlformats.org/officeDocument/2006/relationships/hyperlink" Target="https://talan.bank.gov.ua/get-user-certificate/x8NPOlaThLFDghCvLUla" TargetMode="External"/><Relationship Id="rId107" Type="http://schemas.openxmlformats.org/officeDocument/2006/relationships/hyperlink" Target="https://talan.bank.gov.ua/get-user-certificate/x8NPOW8RZ6YedQ3P_pgz" TargetMode="External"/><Relationship Id="rId289" Type="http://schemas.openxmlformats.org/officeDocument/2006/relationships/hyperlink" Target="https://talan.bank.gov.ua/get-user-certificate/x8NPODM7_x-zq2Zg2hCS" TargetMode="External"/><Relationship Id="rId11" Type="http://schemas.openxmlformats.org/officeDocument/2006/relationships/hyperlink" Target="https://talan.bank.gov.ua/get-user-certificate/x8NPOJ1CBrCymYU-Jn4j" TargetMode="External"/><Relationship Id="rId53" Type="http://schemas.openxmlformats.org/officeDocument/2006/relationships/hyperlink" Target="https://talan.bank.gov.ua/get-user-certificate/x8NPOoTRuKjTD9HWZ-K0" TargetMode="External"/><Relationship Id="rId149" Type="http://schemas.openxmlformats.org/officeDocument/2006/relationships/hyperlink" Target="https://talan.bank.gov.ua/get-user-certificate/x8NPOiL-3CAsxEo_SrUu" TargetMode="External"/><Relationship Id="rId314" Type="http://schemas.openxmlformats.org/officeDocument/2006/relationships/hyperlink" Target="https://talan.bank.gov.ua/get-user-certificate/x8NPOxq41QlJeDDgCfcO" TargetMode="External"/><Relationship Id="rId95" Type="http://schemas.openxmlformats.org/officeDocument/2006/relationships/hyperlink" Target="https://talan.bank.gov.ua/get-user-certificate/x8NPOhVJIfTSz4BCoZbA" TargetMode="External"/><Relationship Id="rId160" Type="http://schemas.openxmlformats.org/officeDocument/2006/relationships/hyperlink" Target="https://talan.bank.gov.ua/get-user-certificate/x8NPOe5ZTzkjOmNos43N" TargetMode="External"/><Relationship Id="rId216" Type="http://schemas.openxmlformats.org/officeDocument/2006/relationships/hyperlink" Target="https://talan.bank.gov.ua/get-user-certificate/x8NPOG9I6w-c6IrvCjID" TargetMode="External"/><Relationship Id="rId258" Type="http://schemas.openxmlformats.org/officeDocument/2006/relationships/hyperlink" Target="https://talan.bank.gov.ua/get-user-certificate/x8NPOK91mFKANE5scI11" TargetMode="External"/><Relationship Id="rId22" Type="http://schemas.openxmlformats.org/officeDocument/2006/relationships/hyperlink" Target="https://talan.bank.gov.ua/get-user-certificate/x8NPOYLYEixkrPMZSqTQ" TargetMode="External"/><Relationship Id="rId64" Type="http://schemas.openxmlformats.org/officeDocument/2006/relationships/hyperlink" Target="https://talan.bank.gov.ua/get-user-certificate/x8NPOPUW_dMphll2WZYJ" TargetMode="External"/><Relationship Id="rId118" Type="http://schemas.openxmlformats.org/officeDocument/2006/relationships/hyperlink" Target="https://talan.bank.gov.ua/get-user-certificate/x8NPOwUEnRucR6oYBJ81" TargetMode="External"/><Relationship Id="rId325" Type="http://schemas.openxmlformats.org/officeDocument/2006/relationships/hyperlink" Target="https://talan.bank.gov.ua/get-user-certificate/x8NPOsCoq7EOsuTU_hZt" TargetMode="External"/><Relationship Id="rId171" Type="http://schemas.openxmlformats.org/officeDocument/2006/relationships/hyperlink" Target="https://talan.bank.gov.ua/get-user-certificate/x8NPOZ5SF4waLv-DrxTI" TargetMode="External"/><Relationship Id="rId227" Type="http://schemas.openxmlformats.org/officeDocument/2006/relationships/hyperlink" Target="https://talan.bank.gov.ua/get-user-certificate/x8NPOa7vOJWxunh_JE-J" TargetMode="External"/><Relationship Id="rId269" Type="http://schemas.openxmlformats.org/officeDocument/2006/relationships/hyperlink" Target="https://talan.bank.gov.ua/get-user-certificate/x8NPOShgZdYQMsZ0ppvc" TargetMode="External"/><Relationship Id="rId33" Type="http://schemas.openxmlformats.org/officeDocument/2006/relationships/hyperlink" Target="https://talan.bank.gov.ua/get-user-certificate/x8NPO8EcVbAsEj4xencN" TargetMode="External"/><Relationship Id="rId129" Type="http://schemas.openxmlformats.org/officeDocument/2006/relationships/hyperlink" Target="https://talan.bank.gov.ua/get-user-certificate/x8NPOwxNFqNkmexM_Luz" TargetMode="External"/><Relationship Id="rId280" Type="http://schemas.openxmlformats.org/officeDocument/2006/relationships/hyperlink" Target="https://talan.bank.gov.ua/get-user-certificate/x8NPOmqmOwfN6RB6IqG8" TargetMode="External"/><Relationship Id="rId336" Type="http://schemas.openxmlformats.org/officeDocument/2006/relationships/hyperlink" Target="https://talan.bank.gov.ua/get-user-certificate/x8NPOdCq4p42vojdhrtO" TargetMode="External"/><Relationship Id="rId75" Type="http://schemas.openxmlformats.org/officeDocument/2006/relationships/hyperlink" Target="https://talan.bank.gov.ua/get-user-certificate/x8NPODqokQDNs0wHXQs_" TargetMode="External"/><Relationship Id="rId140" Type="http://schemas.openxmlformats.org/officeDocument/2006/relationships/hyperlink" Target="https://talan.bank.gov.ua/get-user-certificate/x8NPOEeJK2azamFH-5Lz" TargetMode="External"/><Relationship Id="rId182" Type="http://schemas.openxmlformats.org/officeDocument/2006/relationships/hyperlink" Target="https://talan.bank.gov.ua/get-user-certificate/x8NPOTnKGbsBb-Nas40Q" TargetMode="External"/><Relationship Id="rId6" Type="http://schemas.openxmlformats.org/officeDocument/2006/relationships/hyperlink" Target="https://talan.bank.gov.ua/get-user-certificate/x8NPOu6wpRxX60_IEcx6" TargetMode="External"/><Relationship Id="rId238" Type="http://schemas.openxmlformats.org/officeDocument/2006/relationships/hyperlink" Target="https://talan.bank.gov.ua/get-user-certificate/x8NPOXERHfTWMXsL8b4G" TargetMode="External"/><Relationship Id="rId291" Type="http://schemas.openxmlformats.org/officeDocument/2006/relationships/hyperlink" Target="https://talan.bank.gov.ua/get-user-certificate/x8NPO8oOTAnO8HHHNPqZ" TargetMode="External"/><Relationship Id="rId305" Type="http://schemas.openxmlformats.org/officeDocument/2006/relationships/hyperlink" Target="https://talan.bank.gov.ua/get-user-certificate/x8NPOWA9rzEq9IMaj3aG" TargetMode="External"/><Relationship Id="rId44" Type="http://schemas.openxmlformats.org/officeDocument/2006/relationships/hyperlink" Target="https://talan.bank.gov.ua/get-user-certificate/x8NPOiCCIWTUREOK-me3" TargetMode="External"/><Relationship Id="rId86" Type="http://schemas.openxmlformats.org/officeDocument/2006/relationships/hyperlink" Target="https://talan.bank.gov.ua/get-user-certificate/x8NPOS2HZuDlqUzOnq_h" TargetMode="External"/><Relationship Id="rId151" Type="http://schemas.openxmlformats.org/officeDocument/2006/relationships/hyperlink" Target="https://talan.bank.gov.ua/get-user-certificate/x8NPOk-avmsBgs4qoyz-" TargetMode="External"/><Relationship Id="rId193" Type="http://schemas.openxmlformats.org/officeDocument/2006/relationships/hyperlink" Target="https://talan.bank.gov.ua/get-user-certificate/x8NPOOv8T7ukr3RdtaAH" TargetMode="External"/><Relationship Id="rId207" Type="http://schemas.openxmlformats.org/officeDocument/2006/relationships/hyperlink" Target="https://talan.bank.gov.ua/get-user-certificate/x8NPOX3UlrhdsfIMdBBP" TargetMode="External"/><Relationship Id="rId249" Type="http://schemas.openxmlformats.org/officeDocument/2006/relationships/hyperlink" Target="https://talan.bank.gov.ua/get-user-certificate/x8NPOOhUQ99tJgCwIowi" TargetMode="External"/><Relationship Id="rId13" Type="http://schemas.openxmlformats.org/officeDocument/2006/relationships/hyperlink" Target="https://talan.bank.gov.ua/get-user-certificate/x8NPOFzMp4A1TceKJJt7" TargetMode="External"/><Relationship Id="rId109" Type="http://schemas.openxmlformats.org/officeDocument/2006/relationships/hyperlink" Target="https://talan.bank.gov.ua/get-user-certificate/x8NPOEDj3RMfan4R3AVR" TargetMode="External"/><Relationship Id="rId260" Type="http://schemas.openxmlformats.org/officeDocument/2006/relationships/hyperlink" Target="https://talan.bank.gov.ua/get-user-certificate/x8NPOG6JphrjO9y0JPMW" TargetMode="External"/><Relationship Id="rId316" Type="http://schemas.openxmlformats.org/officeDocument/2006/relationships/hyperlink" Target="https://talan.bank.gov.ua/get-user-certificate/x8NPOPHD949cOGXrogEt" TargetMode="External"/><Relationship Id="rId55" Type="http://schemas.openxmlformats.org/officeDocument/2006/relationships/hyperlink" Target="https://talan.bank.gov.ua/get-user-certificate/x8NPO0cTB8U-_HAjltDo" TargetMode="External"/><Relationship Id="rId97" Type="http://schemas.openxmlformats.org/officeDocument/2006/relationships/hyperlink" Target="https://talan.bank.gov.ua/get-user-certificate/x8NPO77zj4DfCyMv2t0E" TargetMode="External"/><Relationship Id="rId120" Type="http://schemas.openxmlformats.org/officeDocument/2006/relationships/hyperlink" Target="https://talan.bank.gov.ua/get-user-certificate/x8NPOorKQHvvoFYsLKuF" TargetMode="External"/><Relationship Id="rId162" Type="http://schemas.openxmlformats.org/officeDocument/2006/relationships/hyperlink" Target="https://talan.bank.gov.ua/get-user-certificate/x8NPOHzXmgm_X5jjqyp3" TargetMode="External"/><Relationship Id="rId218" Type="http://schemas.openxmlformats.org/officeDocument/2006/relationships/hyperlink" Target="https://talan.bank.gov.ua/get-user-certificate/x8NPObpOu3FRTERGV73N" TargetMode="External"/><Relationship Id="rId271" Type="http://schemas.openxmlformats.org/officeDocument/2006/relationships/hyperlink" Target="https://talan.bank.gov.ua/get-user-certificate/x8NPO9Sjf11Ow7UO3jqV" TargetMode="External"/><Relationship Id="rId24" Type="http://schemas.openxmlformats.org/officeDocument/2006/relationships/hyperlink" Target="https://talan.bank.gov.ua/get-user-certificate/x8NPOKeyYC53o8qAeidf" TargetMode="External"/><Relationship Id="rId66" Type="http://schemas.openxmlformats.org/officeDocument/2006/relationships/hyperlink" Target="https://talan.bank.gov.ua/get-user-certificate/x8NPObnePXunCOB4WUOm" TargetMode="External"/><Relationship Id="rId131" Type="http://schemas.openxmlformats.org/officeDocument/2006/relationships/hyperlink" Target="https://talan.bank.gov.ua/get-user-certificate/x8NPOJUViEMkjALdGpwL" TargetMode="External"/><Relationship Id="rId327" Type="http://schemas.openxmlformats.org/officeDocument/2006/relationships/hyperlink" Target="https://talan.bank.gov.ua/get-user-certificate/x8NPOezRwacd_m7zTT5I" TargetMode="External"/><Relationship Id="rId173" Type="http://schemas.openxmlformats.org/officeDocument/2006/relationships/hyperlink" Target="https://talan.bank.gov.ua/get-user-certificate/x8NPON9BmqkPWHK3uO1f" TargetMode="External"/><Relationship Id="rId229" Type="http://schemas.openxmlformats.org/officeDocument/2006/relationships/hyperlink" Target="https://talan.bank.gov.ua/get-user-certificate/x8NPOjaYfd3GcCPr8HC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3"/>
  <sheetViews>
    <sheetView tabSelected="1" workbookViewId="0">
      <selection activeCell="C5" sqref="C5"/>
    </sheetView>
  </sheetViews>
  <sheetFormatPr defaultRowHeight="14.4" x14ac:dyDescent="0.3"/>
  <cols>
    <col min="1" max="1" width="16.44140625" customWidth="1"/>
    <col min="2" max="2" width="22.44140625" customWidth="1"/>
    <col min="3" max="3" width="82.88671875" customWidth="1"/>
    <col min="4" max="4" width="27.21875" customWidth="1"/>
  </cols>
  <sheetData>
    <row r="1" spans="1:4" s="1" customFormat="1" x14ac:dyDescent="0.3">
      <c r="A1" s="1" t="s">
        <v>0</v>
      </c>
      <c r="B1" s="1" t="s">
        <v>1</v>
      </c>
      <c r="C1" s="1" t="s">
        <v>688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HYPERLINK("https://talan.bank.gov.ua/get-user-certificate/x8NPOwHqZ4Qk5QDMqlDE","Завантажити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HYPERLINK("https://talan.bank.gov.ua/get-user-certificate/x8NPOE0iSyg4Jax5I33a","Завантажити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HYPERLINK("https://talan.bank.gov.ua/get-user-certificate/x8NPO9yrhzM923hhsaoP","Завантажити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HYPERLINK("https://talan.bank.gov.ua/get-user-certificate/x8NPOzELOvqr3AC93qQz","Завантажити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HYPERLINK("https://talan.bank.gov.ua/get-user-certificate/x8NPOC7w06_fg_HRPP5y","Завантажити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HYPERLINK("https://talan.bank.gov.ua/get-user-certificate/x8NPOu6wpRxX60_IEcx6","Завантажити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HYPERLINK("https://talan.bank.gov.ua/get-user-certificate/x8NPO61HtPNNhBvlIisE","Завантажити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HYPERLINK("https://talan.bank.gov.ua/get-user-certificate/x8NPOadcFw0nj68-k3fP","Завантажити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HYPERLINK("https://talan.bank.gov.ua/get-user-certificate/x8NPOGPfcAxmSVDIOD3W","Завантажити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HYPERLINK("https://talan.bank.gov.ua/get-user-certificate/x8NPOLFaY4X1kDgNNDPK","Завантажити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HYPERLINK("https://talan.bank.gov.ua/get-user-certificate/x8NPOJ1CBrCymYU-Jn4j","Завантажити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HYPERLINK("https://talan.bank.gov.ua/get-user-certificate/x8NPOFWNOtHfJGjfND9U","Завантажити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HYPERLINK("https://talan.bank.gov.ua/get-user-certificate/x8NPOFzMp4A1TceKJJt7","Завантажити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HYPERLINK("https://talan.bank.gov.ua/get-user-certificate/x8NPOp8gQnWpJ720ezRc","Завантажити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HYPERLINK("https://talan.bank.gov.ua/get-user-certificate/x8NPOd4UcAnxdIEnmXip","Завантажити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HYPERLINK("https://talan.bank.gov.ua/get-user-certificate/x8NPO-29IJ0SEx3LQoRo","Завантажити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HYPERLINK("https://talan.bank.gov.ua/get-user-certificate/x8NPOXQvhSbxHLZDhKWM","Завантажити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HYPERLINK("https://talan.bank.gov.ua/get-user-certificate/x8NPOZ3j0JYwrgw4uavR","Завантажити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HYPERLINK("https://talan.bank.gov.ua/get-user-certificate/x8NPO_mOOUf1i1vmI_7r","Завантажити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HYPERLINK("https://talan.bank.gov.ua/get-user-certificate/x8NPOIt17J9_ri60b8gS","Завантажити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HYPERLINK("https://talan.bank.gov.ua/get-user-certificate/x8NPOeGpcR_HzMSzv3To","Завантажити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HYPERLINK("https://talan.bank.gov.ua/get-user-certificate/x8NPOYLYEixkrPMZSqTQ","Завантажити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HYPERLINK("https://talan.bank.gov.ua/get-user-certificate/x8NPOYoO2MfRwCnnnA36","Завантажити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HYPERLINK("https://talan.bank.gov.ua/get-user-certificate/x8NPOKeyYC53o8qAeidf","Завантажити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HYPERLINK("https://talan.bank.gov.ua/get-user-certificate/x8NPOjKRJqGw6Tlvukyu","Завантажити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HYPERLINK("https://talan.bank.gov.ua/get-user-certificate/x8NPOeWKsw2w7CmkjBVW","Завантажити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HYPERLINK("https://talan.bank.gov.ua/get-user-certificate/x8NPO6ChSQzPAz4VItwj","Завантажити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HYPERLINK("https://talan.bank.gov.ua/get-user-certificate/x8NPOsWxhpnhTn2DAZXR","Завантажити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HYPERLINK("https://talan.bank.gov.ua/get-user-certificate/x8NPONmY-Y5Q-vGNPR2L","Завантажити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HYPERLINK("https://talan.bank.gov.ua/get-user-certificate/x8NPO1VetfnqJ8FxopAw","Завантажити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HYPERLINK("https://talan.bank.gov.ua/get-user-certificate/x8NPOna4ry1wYmLCJ7f2","Завантажити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HYPERLINK("https://talan.bank.gov.ua/get-user-certificate/x8NPOo9O0eyva0PIEXRv","Завантажити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HYPERLINK("https://talan.bank.gov.ua/get-user-certificate/x8NPO8EcVbAsEj4xencN","Завантажити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HYPERLINK("https://talan.bank.gov.ua/get-user-certificate/x8NPOeeXsMYmjwirsICv","Завантажити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HYPERLINK("https://talan.bank.gov.ua/get-user-certificate/x8NPOlfYni2Ni7J2yGOZ","Завантажити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HYPERLINK("https://talan.bank.gov.ua/get-user-certificate/x8NPO9orb85CK0LTG7Qu","Завантажити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HYPERLINK("https://talan.bank.gov.ua/get-user-certificate/x8NPOeatcxwJ6fSXkQ-J","Завантажити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HYPERLINK("https://talan.bank.gov.ua/get-user-certificate/x8NPOjjihR5OA_8J-aLA","Завантажити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HYPERLINK("https://talan.bank.gov.ua/get-user-certificate/x8NPOMW6iBqSyqPbD-pM","Завантажити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HYPERLINK("https://talan.bank.gov.ua/get-user-certificate/x8NPOvyuz19ECQj-5gs-","Завантажити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HYPERLINK("https://talan.bank.gov.ua/get-user-certificate/x8NPOeUm9aqErd029KXN","Завантажити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HYPERLINK("https://talan.bank.gov.ua/get-user-certificate/x8NPOySbHeeandZmCgOB","Завантажити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HYPERLINK("https://talan.bank.gov.ua/get-user-certificate/x8NPO631l7wFH8SxkGEU","Завантажити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HYPERLINK("https://talan.bank.gov.ua/get-user-certificate/x8NPOiCCIWTUREOK-me3","Завантажити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HYPERLINK("https://talan.bank.gov.ua/get-user-certificate/x8NPOjN8gz2dD7n4n758","Завантажити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HYPERLINK("https://talan.bank.gov.ua/get-user-certificate/x8NPOz4aU62VgjFn050S","Завантажити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HYPERLINK("https://talan.bank.gov.ua/get-user-certificate/x8NPO1tuGtm4oeiiYJG7","Завантажити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HYPERLINK("https://talan.bank.gov.ua/get-user-certificate/x8NPOJ8e6uadoxZ9dA8d","Завантажити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HYPERLINK("https://talan.bank.gov.ua/get-user-certificate/x8NPOi-FpT0ZRCYH72fJ","Завантажити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HYPERLINK("https://talan.bank.gov.ua/get-user-certificate/x8NPOhwGgFQcMBLrPGwO","Завантажити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HYPERLINK("https://talan.bank.gov.ua/get-user-certificate/x8NPOHymYmHCBWtTLmvw","Завантажити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HYPERLINK("https://talan.bank.gov.ua/get-user-certificate/x8NPO6rvhaGuF2QQor4E","Завантажити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HYPERLINK("https://talan.bank.gov.ua/get-user-certificate/x8NPOoTRuKjTD9HWZ-K0","Завантажити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HYPERLINK("https://talan.bank.gov.ua/get-user-certificate/x8NPOIaOGj-tGYs_KJ4B","Завантажити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HYPERLINK("https://talan.bank.gov.ua/get-user-certificate/x8NPO0cTB8U-_HAjltDo","Завантажити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HYPERLINK("https://talan.bank.gov.ua/get-user-certificate/x8NPOzDo_goXOiTiff5A","Завантажити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HYPERLINK("https://talan.bank.gov.ua/get-user-certificate/x8NPOodQUvpNF8UrM3Jy","Завантажити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HYPERLINK("https://talan.bank.gov.ua/get-user-certificate/x8NPO9eQpV89mS_iyxTy","Завантажити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HYPERLINK("https://talan.bank.gov.ua/get-user-certificate/x8NPO1nO8enBHyev_dKJ","Завантажити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HYPERLINK("https://talan.bank.gov.ua/get-user-certificate/x8NPOP6CCFQEpogZLP3T","Завантажити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HYPERLINK("https://talan.bank.gov.ua/get-user-certificate/x8NPOoPZN2doR-0qR1ZM","Завантажити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HYPERLINK("https://talan.bank.gov.ua/get-user-certificate/x8NPObPhgElKtzs4M4YQ","Завантажити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HYPERLINK("https://talan.bank.gov.ua/get-user-certificate/x8NPOFagqREVpHIYRJmI","Завантажити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HYPERLINK("https://talan.bank.gov.ua/get-user-certificate/x8NPOPUW_dMphll2WZYJ","Завантажити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HYPERLINK("https://talan.bank.gov.ua/get-user-certificate/x8NPOTRnpVFy6DF9ncic","Завантажити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HYPERLINK("https://talan.bank.gov.ua/get-user-certificate/x8NPObnePXunCOB4WUOm","Завантажити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HYPERLINK("https://talan.bank.gov.ua/get-user-certificate/x8NPORLJu1JOmwTsYgHp","Завантажити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HYPERLINK("https://talan.bank.gov.ua/get-user-certificate/x8NPOsukPYoMVBSrHxmw","Завантажити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HYPERLINK("https://talan.bank.gov.ua/get-user-certificate/x8NPOQ--rfZAuL4b4AuA","Завантажити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HYPERLINK("https://talan.bank.gov.ua/get-user-certificate/x8NPO_ahfyNPfN8Z5lCH","Завантажити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HYPERLINK("https://talan.bank.gov.ua/get-user-certificate/x8NPOHLHHw_7b3sXA5U_","Завантажити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HYPERLINK("https://talan.bank.gov.ua/get-user-certificate/x8NPOPYDsJ58Q5RtCL3L","Завантажити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HYPERLINK("https://talan.bank.gov.ua/get-user-certificate/x8NPOjchd6vDzNH_79ba","Завантажити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HYPERLINK("https://talan.bank.gov.ua/get-user-certificate/x8NPOcj6WwVrLYpDyAyD","Завантажити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HYPERLINK("https://talan.bank.gov.ua/get-user-certificate/x8NPODqokQDNs0wHXQs_","Завантажити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HYPERLINK("https://talan.bank.gov.ua/get-user-certificate/x8NPOxQvAcvpSjgTLp0D","Завантажити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HYPERLINK("https://talan.bank.gov.ua/get-user-certificate/x8NPOWjbMALreVZJ2_zG","Завантажити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HYPERLINK("https://talan.bank.gov.ua/get-user-certificate/x8NPOs6WXVUgSV1UfSj1","Завантажити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HYPERLINK("https://talan.bank.gov.ua/get-user-certificate/x8NPOkcuVV9vtP8Rk681","Завантажити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HYPERLINK("https://talan.bank.gov.ua/get-user-certificate/x8NPOfHEXWxGHjLJ7q58","Завантажити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HYPERLINK("https://talan.bank.gov.ua/get-user-certificate/x8NPOICTAReysbzLLzA2","Завантажити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HYPERLINK("https://talan.bank.gov.ua/get-user-certificate/x8NPOFpZAUxFx6NUlo_A","Завантажити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HYPERLINK("https://talan.bank.gov.ua/get-user-certificate/x8NPO6MA4EnxnMtu9voe","Завантажити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HYPERLINK("https://talan.bank.gov.ua/get-user-certificate/x8NPOW7EngGxO5vnQZ7v","Завантажити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HYPERLINK("https://talan.bank.gov.ua/get-user-certificate/x8NPOoUAqCMttV4nVCjL","Завантажити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HYPERLINK("https://talan.bank.gov.ua/get-user-certificate/x8NPOS2HZuDlqUzOnq_h","Завантажити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HYPERLINK("https://talan.bank.gov.ua/get-user-certificate/x8NPORhY5fKEbjVUM8lG","Завантажити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HYPERLINK("https://talan.bank.gov.ua/get-user-certificate/x8NPOzwPoJO7XJ7me-oU","Завантажити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HYPERLINK("https://talan.bank.gov.ua/get-user-certificate/x8NPO1e3TSip963Q2HpI","Завантажити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HYPERLINK("https://talan.bank.gov.ua/get-user-certificate/x8NPO89GGt6kzC0sccFB","Завантажити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HYPERLINK("https://talan.bank.gov.ua/get-user-certificate/x8NPOx4GShl5Kq8kI16L","Завантажити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HYPERLINK("https://talan.bank.gov.ua/get-user-certificate/x8NPOMwu47Gu69AoR3q7","Завантажити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HYPERLINK("https://talan.bank.gov.ua/get-user-certificate/x8NPOsCP_xFwEZoPdh-d","Завантажити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HYPERLINK("https://talan.bank.gov.ua/get-user-certificate/x8NPOJeQALUcP4CsIdh7","Завантажити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HYPERLINK("https://talan.bank.gov.ua/get-user-certificate/x8NPOhVJIfTSz4BCoZbA","Завантажити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HYPERLINK("https://talan.bank.gov.ua/get-user-certificate/x8NPOXKM1Cox1YQsXnWt","Завантажити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HYPERLINK("https://talan.bank.gov.ua/get-user-certificate/x8NPO77zj4DfCyMv2t0E","Завантажити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HYPERLINK("https://talan.bank.gov.ua/get-user-certificate/x8NPOFyRliC0Mm34gb_7","Завантажити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HYPERLINK("https://talan.bank.gov.ua/get-user-certificate/x8NPOYr34San3lJQpW08","Завантажити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HYPERLINK("https://talan.bank.gov.ua/get-user-certificate/x8NPOH1fwiuguBmcnMrX","Завантажити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HYPERLINK("https://talan.bank.gov.ua/get-user-certificate/x8NPO4y5DqaI5O8WcP5a","Завантажити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HYPERLINK("https://talan.bank.gov.ua/get-user-certificate/x8NPOaqqNFYWuD1Dci70","Завантажити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HYPERLINK("https://talan.bank.gov.ua/get-user-certificate/x8NPOXHgpGXaFRy0w1sb","Завантажити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HYPERLINK("https://talan.bank.gov.ua/get-user-certificate/x8NPOa39y0LfegceK8Yi","Завантажити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HYPERLINK("https://talan.bank.gov.ua/get-user-certificate/x8NPOahBp3-rfx7dlMYx","Завантажити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HYPERLINK("https://talan.bank.gov.ua/get-user-certificate/x8NPOH2mvyBOTJ69j8cQ","Завантажити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HYPERLINK("https://talan.bank.gov.ua/get-user-certificate/x8NPOW8RZ6YedQ3P_pgz","Завантажити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HYPERLINK("https://talan.bank.gov.ua/get-user-certificate/x8NPOwvAsby57oX1QsTi","Завантажити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HYPERLINK("https://talan.bank.gov.ua/get-user-certificate/x8NPOEDj3RMfan4R3AVR","Завантажити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HYPERLINK("https://talan.bank.gov.ua/get-user-certificate/x8NPOMicwILKXlkGubub","Завантажити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HYPERLINK("https://talan.bank.gov.ua/get-user-certificate/x8NPOjO4O2IfUGHr6Qq8","Завантажити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HYPERLINK("https://talan.bank.gov.ua/get-user-certificate/x8NPObMommejSVQhpxLi","Завантажити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HYPERLINK("https://talan.bank.gov.ua/get-user-certificate/x8NPOrrn1nYLt-k9ZgBo","Завантажити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HYPERLINK("https://talan.bank.gov.ua/get-user-certificate/x8NPOMGHvz__I4BH6N7C","Завантажити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HYPERLINK("https://talan.bank.gov.ua/get-user-certificate/x8NPOqiajlfQN0EwrLlI","Завантажити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HYPERLINK("https://talan.bank.gov.ua/get-user-certificate/x8NPOo2lZ78O12c_HgBt","Завантажити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HYPERLINK("https://talan.bank.gov.ua/get-user-certificate/x8NPOeamEjOvvU2gXePB","Завантажити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HYPERLINK("https://talan.bank.gov.ua/get-user-certificate/x8NPOwUEnRucR6oYBJ81","Завантажити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HYPERLINK("https://talan.bank.gov.ua/get-user-certificate/x8NPOHsNYA7w2v8OK1cl","Завантажити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HYPERLINK("https://talan.bank.gov.ua/get-user-certificate/x8NPOorKQHvvoFYsLKuF","Завантажити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HYPERLINK("https://talan.bank.gov.ua/get-user-certificate/x8NPOur9B152FR6l1Kd4","Завантажити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HYPERLINK("https://talan.bank.gov.ua/get-user-certificate/x8NPO-EIJGVviX-teW4n","Завантажити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HYPERLINK("https://talan.bank.gov.ua/get-user-certificate/x8NPOGeNU6Kc3cHYwP9j","Завантажити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HYPERLINK("https://talan.bank.gov.ua/get-user-certificate/x8NPO1CItFBwjPws-4kw","Завантажити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HYPERLINK("https://talan.bank.gov.ua/get-user-certificate/x8NPO28Lnbr54BHPwyzx","Завантажити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HYPERLINK("https://talan.bank.gov.ua/get-user-certificate/x8NPOy53Kz1BTaKzLy95","Завантажити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HYPERLINK("https://talan.bank.gov.ua/get-user-certificate/x8NPO0bOqeDz3FBwjk2l","Завантажити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HYPERLINK("https://talan.bank.gov.ua/get-user-certificate/x8NPO3XAPyRXwn0exw5F","Завантажити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HYPERLINK("https://talan.bank.gov.ua/get-user-certificate/x8NPOwxNFqNkmexM_Luz","Завантажити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HYPERLINK("https://talan.bank.gov.ua/get-user-certificate/x8NPO0o-DcUPggrpWxz6","Завантажити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HYPERLINK("https://talan.bank.gov.ua/get-user-certificate/x8NPOJUViEMkjALdGpwL","Завантажити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HYPERLINK("https://talan.bank.gov.ua/get-user-certificate/x8NPOZiLpMcSqq6RTlV3","Завантажити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HYPERLINK("https://talan.bank.gov.ua/get-user-certificate/x8NPOrHZxCUxZxzPsSJ2","Завантажити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HYPERLINK("https://talan.bank.gov.ua/get-user-certificate/x8NPOliWLsR5JKstABnQ","Завантажити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HYPERLINK("https://talan.bank.gov.ua/get-user-certificate/x8NPOd-JewknXjsiU5Bb","Завантажити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HYPERLINK("https://talan.bank.gov.ua/get-user-certificate/x8NPOLA7QX8RK54E5FtO","Завантажити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HYPERLINK("https://talan.bank.gov.ua/get-user-certificate/x8NPOE5632xCWpqsdBcy","Завантажити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HYPERLINK("https://talan.bank.gov.ua/get-user-certificate/x8NPOBqCpcgisZV6aBSa","Завантажити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HYPERLINK("https://talan.bank.gov.ua/get-user-certificate/x8NPOxpC1mI8I52fbj6w","Завантажити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HYPERLINK("https://talan.bank.gov.ua/get-user-certificate/x8NPOEeJK2azamFH-5Lz","Завантажити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HYPERLINK("https://talan.bank.gov.ua/get-user-certificate/x8NPOqm80h9V-ofcIuxC","Завантажити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HYPERLINK("https://talan.bank.gov.ua/get-user-certificate/x8NPOmq7gb6K2vuFwKE3","Завантажити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HYPERLINK("https://talan.bank.gov.ua/get-user-certificate/x8NPOaGxr5d20bdQCgdp","Завантажити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HYPERLINK("https://talan.bank.gov.ua/get-user-certificate/x8NPOhUhAGlztXuBhT2H","Завантажити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HYPERLINK("https://talan.bank.gov.ua/get-user-certificate/x8NPO4JdypQRrrhMs00i","Завантажити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HYPERLINK("https://talan.bank.gov.ua/get-user-certificate/x8NPOvKjyc0qCHBUOPd6","Завантажити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HYPERLINK("https://talan.bank.gov.ua/get-user-certificate/x8NPOxdNXht8tJIzH1tz","Завантажити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HYPERLINK("https://talan.bank.gov.ua/get-user-certificate/x8NPOmQO_dxakNc63_uC","Завантажити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HYPERLINK("https://talan.bank.gov.ua/get-user-certificate/x8NPOiL-3CAsxEo_SrUu","Завантажити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HYPERLINK("https://talan.bank.gov.ua/get-user-certificate/x8NPO1fWVb6z4GbivRAz","Завантажити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HYPERLINK("https://talan.bank.gov.ua/get-user-certificate/x8NPOk-avmsBgs4qoyz-","Завантажити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HYPERLINK("https://talan.bank.gov.ua/get-user-certificate/x8NPO_N3E4gLOFJsFyxi","Завантажити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HYPERLINK("https://talan.bank.gov.ua/get-user-certificate/x8NPOJ00pGYeJ9n1TZpl","Завантажити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HYPERLINK("https://talan.bank.gov.ua/get-user-certificate/x8NPOnDUF8YVIJU7phvJ","Завантажити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HYPERLINK("https://talan.bank.gov.ua/get-user-certificate/x8NPOBMlWw0rjLqO3dbS","Завантажити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HYPERLINK("https://talan.bank.gov.ua/get-user-certificate/x8NPOxksJjGr7Au9Z-Sa","Завантажити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HYPERLINK("https://talan.bank.gov.ua/get-user-certificate/x8NPOO2GeDXPAjuXoxba","Завантажити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HYPERLINK("https://talan.bank.gov.ua/get-user-certificate/x8NPOOC3zeuIw1Pd8j1y","Завантажити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HYPERLINK("https://talan.bank.gov.ua/get-user-certificate/x8NPO4l_sIH29bEs1GS4","Завантажити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HYPERLINK("https://talan.bank.gov.ua/get-user-certificate/x8NPOe5ZTzkjOmNos43N","Завантажити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HYPERLINK("https://talan.bank.gov.ua/get-user-certificate/x8NPOtxb7tbXdeeGX7F5","Завантажити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HYPERLINK("https://talan.bank.gov.ua/get-user-certificate/x8NPOHzXmgm_X5jjqyp3","Завантажити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HYPERLINK("https://talan.bank.gov.ua/get-user-certificate/x8NPOSH_QhOHWBqRX7OZ","Завантажити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HYPERLINK("https://talan.bank.gov.ua/get-user-certificate/x8NPOn2C3mD94Sp4_nsJ","Завантажити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HYPERLINK("https://talan.bank.gov.ua/get-user-certificate/x8NPO7QGxaLZ-gjOMNic","Завантажити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HYPERLINK("https://talan.bank.gov.ua/get-user-certificate/x8NPOPO6_WWAV3QpJHJD","Завантажити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HYPERLINK("https://talan.bank.gov.ua/get-user-certificate/x8NPOHASl1IP3dD6yApu","Завантажити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HYPERLINK("https://talan.bank.gov.ua/get-user-certificate/x8NPOT996FPWtXpWqnY2","Завантажити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HYPERLINK("https://talan.bank.gov.ua/get-user-certificate/x8NPOkmWVju_NdXSzjo1","Завантажити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HYPERLINK("https://talan.bank.gov.ua/get-user-certificate/x8NPO7nC4HEMWHqeNgUK","Завантажити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HYPERLINK("https://talan.bank.gov.ua/get-user-certificate/x8NPOZ5SF4waLv-DrxTI","Завантажити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HYPERLINK("https://talan.bank.gov.ua/get-user-certificate/x8NPOCaBg9MqSuFsXcBr","Завантажити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HYPERLINK("https://talan.bank.gov.ua/get-user-certificate/x8NPON9BmqkPWHK3uO1f","Завантажити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HYPERLINK("https://talan.bank.gov.ua/get-user-certificate/x8NPO7YmqO0srRiEM2BQ","Завантажити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HYPERLINK("https://talan.bank.gov.ua/get-user-certificate/x8NPO0sK-JcaPtt0httq","Завантажити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HYPERLINK("https://talan.bank.gov.ua/get-user-certificate/x8NPOu16e_53XPZjnU_4","Завантажити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HYPERLINK("https://talan.bank.gov.ua/get-user-certificate/x8NPOVrgLCKO-AvnBB0f","Завантажити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HYPERLINK("https://talan.bank.gov.ua/get-user-certificate/x8NPO4gPtVI3673wT0b_","Завантажити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HYPERLINK("https://talan.bank.gov.ua/get-user-certificate/x8NPOu3j0jBxE8mF-ppm","Завантажити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HYPERLINK("https://talan.bank.gov.ua/get-user-certificate/x8NPOUeH4flo9bJxeSte","Завантажити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HYPERLINK("https://talan.bank.gov.ua/get-user-certificate/x8NPOr138Li7ogDGaLrk","Завантажити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HYPERLINK("https://talan.bank.gov.ua/get-user-certificate/x8NPOTnKGbsBb-Nas40Q","Завантажити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HYPERLINK("https://talan.bank.gov.ua/get-user-certificate/x8NPOjt-uWjnO1nM1lXl","Завантажити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HYPERLINK("https://talan.bank.gov.ua/get-user-certificate/x8NPOruzA_yJ66na9pFm","Завантажити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HYPERLINK("https://talan.bank.gov.ua/get-user-certificate/x8NPOZr37ERJvl9-VHPX","Завантажити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HYPERLINK("https://talan.bank.gov.ua/get-user-certificate/x8NPO-KZisEiv-7Hpxt6","Завантажити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HYPERLINK("https://talan.bank.gov.ua/get-user-certificate/x8NPOX9LN-TG5heGjMVr","Завантажити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HYPERLINK("https://talan.bank.gov.ua/get-user-certificate/x8NPOYOe1BQX0_AtZVCU","Завантажити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HYPERLINK("https://talan.bank.gov.ua/get-user-certificate/x8NPOBpNWaQEN_FioGV-","Завантажити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HYPERLINK("https://talan.bank.gov.ua/get-user-certificate/x8NPO-Eiw9Je2GM0gYpA","Завантажити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HYPERLINK("https://talan.bank.gov.ua/get-user-certificate/x8NPO_LHk0AgH_gVUR0W","Завантажити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HYPERLINK("https://talan.bank.gov.ua/get-user-certificate/x8NPO82X-DIpYa22_ZXc","Завантажити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HYPERLINK("https://talan.bank.gov.ua/get-user-certificate/x8NPOOv8T7ukr3RdtaAH","Завантажити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HYPERLINK("https://talan.bank.gov.ua/get-user-certificate/x8NPOP3l3OHJf0rVlx_r","Завантажити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HYPERLINK("https://talan.bank.gov.ua/get-user-certificate/x8NPOj_zxCCB0kz680ws","Завантажити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HYPERLINK("https://talan.bank.gov.ua/get-user-certificate/x8NPOw_XlekW-3KA-1AU","Завантажити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HYPERLINK("https://talan.bank.gov.ua/get-user-certificate/x8NPO6XfekQ6HwCOfvxK","Завантажити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HYPERLINK("https://talan.bank.gov.ua/get-user-certificate/x8NPOgwLyXY28xfpf0Yx","Завантажити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HYPERLINK("https://talan.bank.gov.ua/get-user-certificate/x8NPO-NHl5F1K3c-UGwn","Завантажити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HYPERLINK("https://talan.bank.gov.ua/get-user-certificate/x8NPOX1Vp4xMWGjWA5s6","Завантажити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HYPERLINK("https://talan.bank.gov.ua/get-user-certificate/x8NPOHNLXoWanN-r_O6L","Завантажити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HYPERLINK("https://talan.bank.gov.ua/get-user-certificate/x8NPOtqITWn4Cbcbn89Q","Завантажити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HYPERLINK("https://talan.bank.gov.ua/get-user-certificate/x8NPOITM0dEdV_xdkcsl","Завантажити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HYPERLINK("https://talan.bank.gov.ua/get-user-certificate/x8NPOOyqAYXuVExLkypM","Завантажити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HYPERLINK("https://talan.bank.gov.ua/get-user-certificate/x8NPOiE2YJkP8SxilLDX","Завантажити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HYPERLINK("https://talan.bank.gov.ua/get-user-certificate/x8NPOLCzP17Wdb19lrdn","Завантажити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HYPERLINK("https://talan.bank.gov.ua/get-user-certificate/x8NPOX3UlrhdsfIMdBBP","Завантажити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HYPERLINK("https://talan.bank.gov.ua/get-user-certificate/x8NPOw8hvdK5xRcQzzlP","Завантажити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HYPERLINK("https://talan.bank.gov.ua/get-user-certificate/x8NPOYcPxrD58qz72uXI","Завантажити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HYPERLINK("https://talan.bank.gov.ua/get-user-certificate/x8NPOyJuh4MdIr2pBhzd","Завантажити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HYPERLINK("https://talan.bank.gov.ua/get-user-certificate/x8NPO6g2vXfUqcz1gDxh","Завантажити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HYPERLINK("https://talan.bank.gov.ua/get-user-certificate/x8NPOIZN8yA5AJgI-mNH","Завантажити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HYPERLINK("https://talan.bank.gov.ua/get-user-certificate/x8NPOAAPxf3MSYKJJa70","Завантажити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HYPERLINK("https://talan.bank.gov.ua/get-user-certificate/x8NPO_LGR3-zfCNtDfJF","Завантажити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HYPERLINK("https://talan.bank.gov.ua/get-user-certificate/x8NPO2AJ_PcM-fZKjBJG","Завантажити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HYPERLINK("https://talan.bank.gov.ua/get-user-certificate/x8NPOG9I6w-c6IrvCjID","Завантажити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HYPERLINK("https://talan.bank.gov.ua/get-user-certificate/x8NPOET7Pvc1wu4j-w6k","Завантажити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HYPERLINK("https://talan.bank.gov.ua/get-user-certificate/x8NPObpOu3FRTERGV73N","Завантажити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HYPERLINK("https://talan.bank.gov.ua/get-user-certificate/x8NPOQjNkUlw2a6xWBjT","Завантажити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HYPERLINK("https://talan.bank.gov.ua/get-user-certificate/x8NPOE39Koi_tJGgvQ7z","Завантажити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HYPERLINK("https://talan.bank.gov.ua/get-user-certificate/x8NPOK-MyWfy1sqEcNe2","Завантажити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HYPERLINK("https://talan.bank.gov.ua/get-user-certificate/x8NPO4hoofk_VNOQy7-3","Завантажити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HYPERLINK("https://talan.bank.gov.ua/get-user-certificate/x8NPOUsBxG2SPsGylEFk","Завантажити сертифікат")</f>
        <v>Завантажити сертифікат</v>
      </c>
    </row>
    <row r="225" spans="1:4" x14ac:dyDescent="0.3">
      <c r="A225" t="s">
        <v>450</v>
      </c>
      <c r="B225" t="s">
        <v>4</v>
      </c>
      <c r="C225" t="s">
        <v>451</v>
      </c>
      <c r="D225" t="str">
        <f>HYPERLINK("https://talan.bank.gov.ua/get-user-certificate/x8NPOSiVDj6UI4UEm_w9","Завантажити сертифікат")</f>
        <v>Завантажити сертифікат</v>
      </c>
    </row>
    <row r="226" spans="1:4" x14ac:dyDescent="0.3">
      <c r="A226" t="s">
        <v>452</v>
      </c>
      <c r="B226" t="s">
        <v>4</v>
      </c>
      <c r="C226" t="s">
        <v>453</v>
      </c>
      <c r="D226" t="str">
        <f>HYPERLINK("https://talan.bank.gov.ua/get-user-certificate/x8NPOA-E7X76pWNFkv7V","Завантажити сертифікат")</f>
        <v>Завантажити сертифікат</v>
      </c>
    </row>
    <row r="227" spans="1:4" x14ac:dyDescent="0.3">
      <c r="A227" t="s">
        <v>454</v>
      </c>
      <c r="B227" t="s">
        <v>4</v>
      </c>
      <c r="C227" t="s">
        <v>455</v>
      </c>
      <c r="D227" t="str">
        <f>HYPERLINK("https://talan.bank.gov.ua/get-user-certificate/x8NPOXZ-xp8tFJcSqE1d","Завантажити сертифікат")</f>
        <v>Завантажити сертифікат</v>
      </c>
    </row>
    <row r="228" spans="1:4" x14ac:dyDescent="0.3">
      <c r="A228" t="s">
        <v>456</v>
      </c>
      <c r="B228" t="s">
        <v>4</v>
      </c>
      <c r="C228" t="s">
        <v>457</v>
      </c>
      <c r="D228" t="str">
        <f>HYPERLINK("https://talan.bank.gov.ua/get-user-certificate/x8NPOa7vOJWxunh_JE-J","Завантажити сертифікат")</f>
        <v>Завантажити сертифікат</v>
      </c>
    </row>
    <row r="229" spans="1:4" x14ac:dyDescent="0.3">
      <c r="A229" t="s">
        <v>458</v>
      </c>
      <c r="B229" t="s">
        <v>4</v>
      </c>
      <c r="C229" t="s">
        <v>459</v>
      </c>
      <c r="D229" t="str">
        <f>HYPERLINK("https://talan.bank.gov.ua/get-user-certificate/x8NPOnHXjH1yinaN8U2a","Завантажити сертифікат")</f>
        <v>Завантажити сертифікат</v>
      </c>
    </row>
    <row r="230" spans="1:4" x14ac:dyDescent="0.3">
      <c r="A230" t="s">
        <v>460</v>
      </c>
      <c r="B230" t="s">
        <v>4</v>
      </c>
      <c r="C230" t="s">
        <v>461</v>
      </c>
      <c r="D230" t="str">
        <f>HYPERLINK("https://talan.bank.gov.ua/get-user-certificate/x8NPOjaYfd3GcCPr8HC7","Завантажити сертифікат")</f>
        <v>Завантажити сертифікат</v>
      </c>
    </row>
    <row r="231" spans="1:4" x14ac:dyDescent="0.3">
      <c r="A231" t="s">
        <v>462</v>
      </c>
      <c r="B231" t="s">
        <v>4</v>
      </c>
      <c r="C231" t="s">
        <v>463</v>
      </c>
      <c r="D231" t="str">
        <f>HYPERLINK("https://talan.bank.gov.ua/get-user-certificate/x8NPOGYoewkTh02NWMz9","Завантажити сертифікат")</f>
        <v>Завантажити сертифікат</v>
      </c>
    </row>
    <row r="232" spans="1:4" x14ac:dyDescent="0.3">
      <c r="A232" t="s">
        <v>464</v>
      </c>
      <c r="B232" t="s">
        <v>4</v>
      </c>
      <c r="C232" t="s">
        <v>465</v>
      </c>
      <c r="D232" t="str">
        <f>HYPERLINK("https://talan.bank.gov.ua/get-user-certificate/x8NPOBIPMGl1j5utjpN8","Завантажити сертифікат")</f>
        <v>Завантажити сертифікат</v>
      </c>
    </row>
    <row r="233" spans="1:4" x14ac:dyDescent="0.3">
      <c r="A233" t="s">
        <v>466</v>
      </c>
      <c r="B233" t="s">
        <v>4</v>
      </c>
      <c r="C233" t="s">
        <v>467</v>
      </c>
      <c r="D233" t="str">
        <f>HYPERLINK("https://talan.bank.gov.ua/get-user-certificate/x8NPOA0zujyKLRmEHLkj","Завантажити сертифікат")</f>
        <v>Завантажити сертифікат</v>
      </c>
    </row>
    <row r="234" spans="1:4" x14ac:dyDescent="0.3">
      <c r="A234" t="s">
        <v>468</v>
      </c>
      <c r="B234" t="s">
        <v>4</v>
      </c>
      <c r="C234" t="s">
        <v>469</v>
      </c>
      <c r="D234" t="str">
        <f>HYPERLINK("https://talan.bank.gov.ua/get-user-certificate/x8NPOULlDySwp5uXQM0X","Завантажити сертифікат")</f>
        <v>Завантажити сертифікат</v>
      </c>
    </row>
    <row r="235" spans="1:4" x14ac:dyDescent="0.3">
      <c r="A235" t="s">
        <v>470</v>
      </c>
      <c r="B235" t="s">
        <v>4</v>
      </c>
      <c r="C235" t="s">
        <v>471</v>
      </c>
      <c r="D235" t="str">
        <f>HYPERLINK("https://talan.bank.gov.ua/get-user-certificate/x8NPOkprjmK2QKyBr2VW","Завантажити сертифікат")</f>
        <v>Завантажити сертифікат</v>
      </c>
    </row>
    <row r="236" spans="1:4" x14ac:dyDescent="0.3">
      <c r="A236" t="s">
        <v>472</v>
      </c>
      <c r="B236" t="s">
        <v>4</v>
      </c>
      <c r="C236" t="s">
        <v>473</v>
      </c>
      <c r="D236" t="str">
        <f>HYPERLINK("https://talan.bank.gov.ua/get-user-certificate/x8NPO6r04aV3dFAch-N3","Завантажити сертифікат")</f>
        <v>Завантажити сертифікат</v>
      </c>
    </row>
    <row r="237" spans="1:4" x14ac:dyDescent="0.3">
      <c r="A237" t="s">
        <v>474</v>
      </c>
      <c r="B237" t="s">
        <v>4</v>
      </c>
      <c r="C237" t="s">
        <v>475</v>
      </c>
      <c r="D237" t="str">
        <f>HYPERLINK("https://talan.bank.gov.ua/get-user-certificate/x8NPO8xJURjMQ4vw7vFM","Завантажити сертифікат")</f>
        <v>Завантажити сертифікат</v>
      </c>
    </row>
    <row r="238" spans="1:4" x14ac:dyDescent="0.3">
      <c r="A238" t="s">
        <v>476</v>
      </c>
      <c r="B238" t="s">
        <v>4</v>
      </c>
      <c r="C238" t="s">
        <v>477</v>
      </c>
      <c r="D238" t="str">
        <f>HYPERLINK("https://talan.bank.gov.ua/get-user-certificate/x8NPOeI6_bdCECM6Z3Vq","Завантажити сертифікат")</f>
        <v>Завантажити сертифікат</v>
      </c>
    </row>
    <row r="239" spans="1:4" x14ac:dyDescent="0.3">
      <c r="A239" t="s">
        <v>478</v>
      </c>
      <c r="B239" t="s">
        <v>4</v>
      </c>
      <c r="C239" t="s">
        <v>479</v>
      </c>
      <c r="D239" t="str">
        <f>HYPERLINK("https://talan.bank.gov.ua/get-user-certificate/x8NPOXERHfTWMXsL8b4G","Завантажити сертифікат")</f>
        <v>Завантажити сертифікат</v>
      </c>
    </row>
    <row r="240" spans="1:4" x14ac:dyDescent="0.3">
      <c r="A240" t="s">
        <v>480</v>
      </c>
      <c r="B240" t="s">
        <v>4</v>
      </c>
      <c r="C240" t="s">
        <v>481</v>
      </c>
      <c r="D240" t="str">
        <f>HYPERLINK("https://talan.bank.gov.ua/get-user-certificate/x8NPO4aSw0Zf8cF3BVsh","Завантажити сертифікат")</f>
        <v>Завантажити сертифікат</v>
      </c>
    </row>
    <row r="241" spans="1:4" x14ac:dyDescent="0.3">
      <c r="A241" t="s">
        <v>482</v>
      </c>
      <c r="B241" t="s">
        <v>4</v>
      </c>
      <c r="C241" t="s">
        <v>483</v>
      </c>
      <c r="D241" t="str">
        <f>HYPERLINK("https://talan.bank.gov.ua/get-user-certificate/x8NPO6fkcz86PC-Vo0oA","Завантажити сертифікат")</f>
        <v>Завантажити сертифікат</v>
      </c>
    </row>
    <row r="242" spans="1:4" x14ac:dyDescent="0.3">
      <c r="A242" t="s">
        <v>484</v>
      </c>
      <c r="B242" t="s">
        <v>4</v>
      </c>
      <c r="C242" t="s">
        <v>485</v>
      </c>
      <c r="D242" t="str">
        <f>HYPERLINK("https://talan.bank.gov.ua/get-user-certificate/x8NPOpavMjJqbOTha30h","Завантажити сертифікат")</f>
        <v>Завантажити сертифікат</v>
      </c>
    </row>
    <row r="243" spans="1:4" x14ac:dyDescent="0.3">
      <c r="A243" t="s">
        <v>486</v>
      </c>
      <c r="B243" t="s">
        <v>4</v>
      </c>
      <c r="C243" t="s">
        <v>487</v>
      </c>
      <c r="D243" t="str">
        <f>HYPERLINK("https://talan.bank.gov.ua/get-user-certificate/x8NPOJ2noYkUTolj86nW","Завантажити сертифікат")</f>
        <v>Завантажити сертифікат</v>
      </c>
    </row>
    <row r="244" spans="1:4" x14ac:dyDescent="0.3">
      <c r="A244" t="s">
        <v>488</v>
      </c>
      <c r="B244" t="s">
        <v>4</v>
      </c>
      <c r="C244" t="s">
        <v>489</v>
      </c>
      <c r="D244" t="str">
        <f>HYPERLINK("https://talan.bank.gov.ua/get-user-certificate/x8NPOJ8ZDCx-GYApHj-I","Завантажити сертифікат")</f>
        <v>Завантажити сертифікат</v>
      </c>
    </row>
    <row r="245" spans="1:4" x14ac:dyDescent="0.3">
      <c r="A245" t="s">
        <v>490</v>
      </c>
      <c r="B245" t="s">
        <v>4</v>
      </c>
      <c r="C245" t="s">
        <v>491</v>
      </c>
      <c r="D245" t="str">
        <f>HYPERLINK("https://talan.bank.gov.ua/get-user-certificate/x8NPOoiAvb4tfwKmbaYw","Завантажити сертифікат")</f>
        <v>Завантажити сертифікат</v>
      </c>
    </row>
    <row r="246" spans="1:4" x14ac:dyDescent="0.3">
      <c r="A246" t="s">
        <v>492</v>
      </c>
      <c r="B246" t="s">
        <v>4</v>
      </c>
      <c r="C246" t="s">
        <v>493</v>
      </c>
      <c r="D246" t="str">
        <f>HYPERLINK("https://talan.bank.gov.ua/get-user-certificate/x8NPOXejoI9vAqeioNKG","Завантажити сертифікат")</f>
        <v>Завантажити сертифікат</v>
      </c>
    </row>
    <row r="247" spans="1:4" x14ac:dyDescent="0.3">
      <c r="A247" t="s">
        <v>494</v>
      </c>
      <c r="B247" t="s">
        <v>4</v>
      </c>
      <c r="C247" t="s">
        <v>495</v>
      </c>
      <c r="D247" t="str">
        <f>HYPERLINK("https://talan.bank.gov.ua/get-user-certificate/x8NPOrf_Tu4BgQQnRy7j","Завантажити сертифікат")</f>
        <v>Завантажити сертифікат</v>
      </c>
    </row>
    <row r="248" spans="1:4" x14ac:dyDescent="0.3">
      <c r="A248" t="s">
        <v>496</v>
      </c>
      <c r="B248" t="s">
        <v>4</v>
      </c>
      <c r="C248" t="s">
        <v>497</v>
      </c>
      <c r="D248" t="str">
        <f>HYPERLINK("https://talan.bank.gov.ua/get-user-certificate/x8NPOlaThLFDghCvLUla","Завантажити сертифікат")</f>
        <v>Завантажити сертифікат</v>
      </c>
    </row>
    <row r="249" spans="1:4" x14ac:dyDescent="0.3">
      <c r="A249" t="s">
        <v>498</v>
      </c>
      <c r="B249" t="s">
        <v>4</v>
      </c>
      <c r="C249" t="s">
        <v>499</v>
      </c>
      <c r="D249" t="str">
        <f>HYPERLINK("https://talan.bank.gov.ua/get-user-certificate/x8NPO_n8r9HZpyzQkDD6","Завантажити сертифікат")</f>
        <v>Завантажити сертифікат</v>
      </c>
    </row>
    <row r="250" spans="1:4" x14ac:dyDescent="0.3">
      <c r="A250" t="s">
        <v>500</v>
      </c>
      <c r="B250" t="s">
        <v>4</v>
      </c>
      <c r="C250" t="s">
        <v>501</v>
      </c>
      <c r="D250" t="str">
        <f>HYPERLINK("https://talan.bank.gov.ua/get-user-certificate/x8NPOOhUQ99tJgCwIowi","Завантажити сертифікат")</f>
        <v>Завантажити сертифікат</v>
      </c>
    </row>
    <row r="251" spans="1:4" x14ac:dyDescent="0.3">
      <c r="A251" t="s">
        <v>502</v>
      </c>
      <c r="B251" t="s">
        <v>4</v>
      </c>
      <c r="C251" t="s">
        <v>503</v>
      </c>
      <c r="D251" t="str">
        <f>HYPERLINK("https://talan.bank.gov.ua/get-user-certificate/x8NPOwb5u5W2CTn_RtrL","Завантажити сертифікат")</f>
        <v>Завантажити сертифікат</v>
      </c>
    </row>
    <row r="252" spans="1:4" x14ac:dyDescent="0.3">
      <c r="A252" t="s">
        <v>504</v>
      </c>
      <c r="B252" t="s">
        <v>4</v>
      </c>
      <c r="C252" t="s">
        <v>505</v>
      </c>
      <c r="D252" t="str">
        <f>HYPERLINK("https://talan.bank.gov.ua/get-user-certificate/x8NPOjrsOqtqTFoLANKr","Завантажити сертифікат")</f>
        <v>Завантажити сертифікат</v>
      </c>
    </row>
    <row r="253" spans="1:4" x14ac:dyDescent="0.3">
      <c r="A253" t="s">
        <v>506</v>
      </c>
      <c r="B253" t="s">
        <v>4</v>
      </c>
      <c r="C253" t="s">
        <v>507</v>
      </c>
      <c r="D253" t="str">
        <f>HYPERLINK("https://talan.bank.gov.ua/get-user-certificate/x8NPOSbpu1yYwhxRL1I6","Завантажити сертифікат")</f>
        <v>Завантажити сертифікат</v>
      </c>
    </row>
    <row r="254" spans="1:4" x14ac:dyDescent="0.3">
      <c r="A254" t="s">
        <v>508</v>
      </c>
      <c r="B254" t="s">
        <v>4</v>
      </c>
      <c r="C254" t="s">
        <v>509</v>
      </c>
      <c r="D254" t="str">
        <f>HYPERLINK("https://talan.bank.gov.ua/get-user-certificate/x8NPOZHEsbTCS0Nn4aGY","Завантажити сертифікат")</f>
        <v>Завантажити сертифікат</v>
      </c>
    </row>
    <row r="255" spans="1:4" x14ac:dyDescent="0.3">
      <c r="A255" t="s">
        <v>510</v>
      </c>
      <c r="B255" t="s">
        <v>4</v>
      </c>
      <c r="C255" t="s">
        <v>511</v>
      </c>
      <c r="D255" t="str">
        <f>HYPERLINK("https://talan.bank.gov.ua/get-user-certificate/x8NPOnPSaIdRdEb5rmz_","Завантажити сертифікат")</f>
        <v>Завантажити сертифікат</v>
      </c>
    </row>
    <row r="256" spans="1:4" x14ac:dyDescent="0.3">
      <c r="A256" t="s">
        <v>512</v>
      </c>
      <c r="B256" t="s">
        <v>4</v>
      </c>
      <c r="C256" t="s">
        <v>513</v>
      </c>
      <c r="D256" t="str">
        <f>HYPERLINK("https://talan.bank.gov.ua/get-user-certificate/x8NPOAz_cG1NKROgWsEZ","Завантажити сертифікат")</f>
        <v>Завантажити сертифікат</v>
      </c>
    </row>
    <row r="257" spans="1:4" x14ac:dyDescent="0.3">
      <c r="A257" t="s">
        <v>514</v>
      </c>
      <c r="B257" t="s">
        <v>4</v>
      </c>
      <c r="C257" t="s">
        <v>515</v>
      </c>
      <c r="D257" t="str">
        <f>HYPERLINK("https://talan.bank.gov.ua/get-user-certificate/x8NPO7XFSLZVZ8xypgcn","Завантажити сертифікат")</f>
        <v>Завантажити сертифікат</v>
      </c>
    </row>
    <row r="258" spans="1:4" x14ac:dyDescent="0.3">
      <c r="A258" t="s">
        <v>516</v>
      </c>
      <c r="B258" t="s">
        <v>4</v>
      </c>
      <c r="C258" t="s">
        <v>517</v>
      </c>
      <c r="D258" t="str">
        <f>HYPERLINK("https://talan.bank.gov.ua/get-user-certificate/x8NPO2B8mg9w_-_OpF60","Завантажити сертифікат")</f>
        <v>Завантажити сертифікат</v>
      </c>
    </row>
    <row r="259" spans="1:4" x14ac:dyDescent="0.3">
      <c r="A259" t="s">
        <v>518</v>
      </c>
      <c r="B259" t="s">
        <v>4</v>
      </c>
      <c r="C259" t="s">
        <v>519</v>
      </c>
      <c r="D259" t="str">
        <f>HYPERLINK("https://talan.bank.gov.ua/get-user-certificate/x8NPOK91mFKANE5scI11","Завантажити сертифікат")</f>
        <v>Завантажити сертифікат</v>
      </c>
    </row>
    <row r="260" spans="1:4" x14ac:dyDescent="0.3">
      <c r="A260" t="s">
        <v>520</v>
      </c>
      <c r="B260" t="s">
        <v>4</v>
      </c>
      <c r="C260" t="s">
        <v>521</v>
      </c>
      <c r="D260" t="str">
        <f>HYPERLINK("https://talan.bank.gov.ua/get-user-certificate/x8NPODqgaKVztaYDbbyc","Завантажити сертифікат")</f>
        <v>Завантажити сертифікат</v>
      </c>
    </row>
    <row r="261" spans="1:4" x14ac:dyDescent="0.3">
      <c r="A261" t="s">
        <v>522</v>
      </c>
      <c r="B261" t="s">
        <v>4</v>
      </c>
      <c r="C261" t="s">
        <v>523</v>
      </c>
      <c r="D261" t="str">
        <f>HYPERLINK("https://talan.bank.gov.ua/get-user-certificate/x8NPOG6JphrjO9y0JPMW","Завантажити сертифікат")</f>
        <v>Завантажити сертифікат</v>
      </c>
    </row>
    <row r="262" spans="1:4" x14ac:dyDescent="0.3">
      <c r="A262" t="s">
        <v>524</v>
      </c>
      <c r="B262" t="s">
        <v>4</v>
      </c>
      <c r="C262" t="s">
        <v>525</v>
      </c>
      <c r="D262" t="str">
        <f>HYPERLINK("https://talan.bank.gov.ua/get-user-certificate/x8NPOlRM0BeLrScy_oGS","Завантажити сертифікат")</f>
        <v>Завантажити сертифікат</v>
      </c>
    </row>
    <row r="263" spans="1:4" x14ac:dyDescent="0.3">
      <c r="A263" t="s">
        <v>526</v>
      </c>
      <c r="B263" t="s">
        <v>4</v>
      </c>
      <c r="C263" t="s">
        <v>527</v>
      </c>
      <c r="D263" t="str">
        <f>HYPERLINK("https://talan.bank.gov.ua/get-user-certificate/x8NPO0nxVw6OLFMKohoJ","Завантажити сертифікат")</f>
        <v>Завантажити сертифікат</v>
      </c>
    </row>
    <row r="264" spans="1:4" x14ac:dyDescent="0.3">
      <c r="A264" t="s">
        <v>528</v>
      </c>
      <c r="B264" t="s">
        <v>4</v>
      </c>
      <c r="C264" t="s">
        <v>529</v>
      </c>
      <c r="D264" t="str">
        <f>HYPERLINK("https://talan.bank.gov.ua/get-user-certificate/x8NPOHyMU9FbMRX3uXuA","Завантажити сертифікат")</f>
        <v>Завантажити сертифікат</v>
      </c>
    </row>
    <row r="265" spans="1:4" x14ac:dyDescent="0.3">
      <c r="A265" t="s">
        <v>530</v>
      </c>
      <c r="B265" t="s">
        <v>4</v>
      </c>
      <c r="C265" t="s">
        <v>531</v>
      </c>
      <c r="D265" t="str">
        <f>HYPERLINK("https://talan.bank.gov.ua/get-user-certificate/x8NPOIcpnOkxDnBl7siY","Завантажити сертифікат")</f>
        <v>Завантажити сертифікат</v>
      </c>
    </row>
    <row r="266" spans="1:4" x14ac:dyDescent="0.3">
      <c r="A266" t="s">
        <v>532</v>
      </c>
      <c r="B266" t="s">
        <v>4</v>
      </c>
      <c r="C266" t="s">
        <v>533</v>
      </c>
      <c r="D266" t="str">
        <f>HYPERLINK("https://talan.bank.gov.ua/get-user-certificate/x8NPOKqZ9Go1LBj97Kf5","Завантажити сертифікат")</f>
        <v>Завантажити сертифікат</v>
      </c>
    </row>
    <row r="267" spans="1:4" x14ac:dyDescent="0.3">
      <c r="A267" t="s">
        <v>534</v>
      </c>
      <c r="B267" t="s">
        <v>4</v>
      </c>
      <c r="C267" t="s">
        <v>535</v>
      </c>
      <c r="D267" t="str">
        <f>HYPERLINK("https://talan.bank.gov.ua/get-user-certificate/x8NPOBfoaDvQStsq33dC","Завантажити сертифікат")</f>
        <v>Завантажити сертифікат</v>
      </c>
    </row>
    <row r="268" spans="1:4" x14ac:dyDescent="0.3">
      <c r="A268" t="s">
        <v>536</v>
      </c>
      <c r="B268" t="s">
        <v>4</v>
      </c>
      <c r="C268" t="s">
        <v>537</v>
      </c>
      <c r="D268" t="str">
        <f>HYPERLINK("https://talan.bank.gov.ua/get-user-certificate/x8NPOIsYGO4Zhmgs89JQ","Завантажити сертифікат")</f>
        <v>Завантажити сертифікат</v>
      </c>
    </row>
    <row r="269" spans="1:4" x14ac:dyDescent="0.3">
      <c r="A269" t="s">
        <v>538</v>
      </c>
      <c r="B269" t="s">
        <v>4</v>
      </c>
      <c r="C269" t="s">
        <v>539</v>
      </c>
      <c r="D269" t="str">
        <f>HYPERLINK("https://talan.bank.gov.ua/get-user-certificate/x8NPOUw4TV-mU1PMLNri","Завантажити сертифікат")</f>
        <v>Завантажити сертифікат</v>
      </c>
    </row>
    <row r="270" spans="1:4" x14ac:dyDescent="0.3">
      <c r="A270" t="s">
        <v>540</v>
      </c>
      <c r="B270" t="s">
        <v>4</v>
      </c>
      <c r="C270" t="s">
        <v>541</v>
      </c>
      <c r="D270" t="str">
        <f>HYPERLINK("https://talan.bank.gov.ua/get-user-certificate/x8NPOShgZdYQMsZ0ppvc","Завантажити сертифікат")</f>
        <v>Завантажити сертифікат</v>
      </c>
    </row>
    <row r="271" spans="1:4" x14ac:dyDescent="0.3">
      <c r="A271" t="s">
        <v>542</v>
      </c>
      <c r="B271" t="s">
        <v>4</v>
      </c>
      <c r="C271" t="s">
        <v>543</v>
      </c>
      <c r="D271" t="str">
        <f>HYPERLINK("https://talan.bank.gov.ua/get-user-certificate/x8NPOrL35JpE0WPi2asB","Завантажити сертифікат")</f>
        <v>Завантажити сертифікат</v>
      </c>
    </row>
    <row r="272" spans="1:4" x14ac:dyDescent="0.3">
      <c r="A272" t="s">
        <v>544</v>
      </c>
      <c r="B272" t="s">
        <v>4</v>
      </c>
      <c r="C272" t="s">
        <v>545</v>
      </c>
      <c r="D272" t="str">
        <f>HYPERLINK("https://talan.bank.gov.ua/get-user-certificate/x8NPO9Sjf11Ow7UO3jqV","Завантажити сертифікат")</f>
        <v>Завантажити сертифікат</v>
      </c>
    </row>
    <row r="273" spans="1:4" x14ac:dyDescent="0.3">
      <c r="A273" t="s">
        <v>546</v>
      </c>
      <c r="B273" t="s">
        <v>4</v>
      </c>
      <c r="C273" t="s">
        <v>547</v>
      </c>
      <c r="D273" t="str">
        <f>HYPERLINK("https://talan.bank.gov.ua/get-user-certificate/x8NPOMiHpLH56C5IjPWO","Завантажити сертифікат")</f>
        <v>Завантажити сертифікат</v>
      </c>
    </row>
    <row r="274" spans="1:4" x14ac:dyDescent="0.3">
      <c r="A274" t="s">
        <v>548</v>
      </c>
      <c r="B274" t="s">
        <v>4</v>
      </c>
      <c r="C274" t="s">
        <v>549</v>
      </c>
      <c r="D274" t="str">
        <f>HYPERLINK("https://talan.bank.gov.ua/get-user-certificate/x8NPO6k2nNkTn1kBMVF2","Завантажити сертифікат")</f>
        <v>Завантажити сертифікат</v>
      </c>
    </row>
    <row r="275" spans="1:4" x14ac:dyDescent="0.3">
      <c r="A275" t="s">
        <v>550</v>
      </c>
      <c r="B275" t="s">
        <v>4</v>
      </c>
      <c r="C275" t="s">
        <v>551</v>
      </c>
      <c r="D275" t="str">
        <f>HYPERLINK("https://talan.bank.gov.ua/get-user-certificate/x8NPOH72Y84sqpryBDxA","Завантажити сертифікат")</f>
        <v>Завантажити сертифікат</v>
      </c>
    </row>
    <row r="276" spans="1:4" x14ac:dyDescent="0.3">
      <c r="A276" t="s">
        <v>552</v>
      </c>
      <c r="B276" t="s">
        <v>4</v>
      </c>
      <c r="C276" t="s">
        <v>553</v>
      </c>
      <c r="D276" t="str">
        <f>HYPERLINK("https://talan.bank.gov.ua/get-user-certificate/x8NPOYwFoUob3M8DmIsJ","Завантажити сертифікат")</f>
        <v>Завантажити сертифікат</v>
      </c>
    </row>
    <row r="277" spans="1:4" x14ac:dyDescent="0.3">
      <c r="A277" t="s">
        <v>554</v>
      </c>
      <c r="B277" t="s">
        <v>4</v>
      </c>
      <c r="C277" t="s">
        <v>555</v>
      </c>
      <c r="D277" t="str">
        <f>HYPERLINK("https://talan.bank.gov.ua/get-user-certificate/x8NPOAhlIOoQwwMayH97","Завантажити сертифікат")</f>
        <v>Завантажити сертифікат</v>
      </c>
    </row>
    <row r="278" spans="1:4" x14ac:dyDescent="0.3">
      <c r="A278" t="s">
        <v>556</v>
      </c>
      <c r="B278" t="s">
        <v>4</v>
      </c>
      <c r="C278" t="s">
        <v>557</v>
      </c>
      <c r="D278" t="str">
        <f>HYPERLINK("https://talan.bank.gov.ua/get-user-certificate/x8NPODEhRvnQ_gDj8hqy","Завантажити сертифікат")</f>
        <v>Завантажити сертифікат</v>
      </c>
    </row>
    <row r="279" spans="1:4" x14ac:dyDescent="0.3">
      <c r="A279" t="s">
        <v>558</v>
      </c>
      <c r="B279" t="s">
        <v>4</v>
      </c>
      <c r="C279" t="s">
        <v>559</v>
      </c>
      <c r="D279" t="str">
        <f>HYPERLINK("https://talan.bank.gov.ua/get-user-certificate/x8NPOp75aR-uEUJGA2iy","Завантажити сертифікат")</f>
        <v>Завантажити сертифікат</v>
      </c>
    </row>
    <row r="280" spans="1:4" x14ac:dyDescent="0.3">
      <c r="A280" t="s">
        <v>560</v>
      </c>
      <c r="B280" t="s">
        <v>4</v>
      </c>
      <c r="C280" t="s">
        <v>561</v>
      </c>
      <c r="D280" t="str">
        <f>HYPERLINK("https://talan.bank.gov.ua/get-user-certificate/x8NPOtDyzkTO0bAKEX7a","Завантажити сертифікат")</f>
        <v>Завантажити сертифікат</v>
      </c>
    </row>
    <row r="281" spans="1:4" x14ac:dyDescent="0.3">
      <c r="A281" t="s">
        <v>562</v>
      </c>
      <c r="B281" t="s">
        <v>4</v>
      </c>
      <c r="C281" t="s">
        <v>563</v>
      </c>
      <c r="D281" t="str">
        <f>HYPERLINK("https://talan.bank.gov.ua/get-user-certificate/x8NPOmqmOwfN6RB6IqG8","Завантажити сертифікат")</f>
        <v>Завантажити сертифікат</v>
      </c>
    </row>
    <row r="282" spans="1:4" x14ac:dyDescent="0.3">
      <c r="A282" t="s">
        <v>564</v>
      </c>
      <c r="B282" t="s">
        <v>4</v>
      </c>
      <c r="C282" t="s">
        <v>565</v>
      </c>
      <c r="D282" t="str">
        <f>HYPERLINK("https://talan.bank.gov.ua/get-user-certificate/x8NPOfQ47SC1ZsW8eURw","Завантажити сертифікат")</f>
        <v>Завантажити сертифікат</v>
      </c>
    </row>
    <row r="283" spans="1:4" x14ac:dyDescent="0.3">
      <c r="A283" t="s">
        <v>566</v>
      </c>
      <c r="B283" t="s">
        <v>4</v>
      </c>
      <c r="C283" t="s">
        <v>567</v>
      </c>
      <c r="D283" t="str">
        <f>HYPERLINK("https://talan.bank.gov.ua/get-user-certificate/x8NPOmTP010HMIkvl-_C","Завантажити сертифікат")</f>
        <v>Завантажити сертифікат</v>
      </c>
    </row>
    <row r="284" spans="1:4" x14ac:dyDescent="0.3">
      <c r="A284" t="s">
        <v>568</v>
      </c>
      <c r="B284" t="s">
        <v>4</v>
      </c>
      <c r="C284" t="s">
        <v>569</v>
      </c>
      <c r="D284" t="str">
        <f>HYPERLINK("https://talan.bank.gov.ua/get-user-certificate/x8NPOcljVBsqeh-aWDqP","Завантажити сертифікат")</f>
        <v>Завантажити сертифікат</v>
      </c>
    </row>
    <row r="285" spans="1:4" x14ac:dyDescent="0.3">
      <c r="A285" t="s">
        <v>570</v>
      </c>
      <c r="B285" t="s">
        <v>4</v>
      </c>
      <c r="C285" t="s">
        <v>571</v>
      </c>
      <c r="D285" t="str">
        <f>HYPERLINK("https://talan.bank.gov.ua/get-user-certificate/x8NPOeiXDJbIcf31cHhm","Завантажити сертифікат")</f>
        <v>Завантажити сертифікат</v>
      </c>
    </row>
    <row r="286" spans="1:4" x14ac:dyDescent="0.3">
      <c r="A286" t="s">
        <v>572</v>
      </c>
      <c r="B286" t="s">
        <v>4</v>
      </c>
      <c r="C286" t="s">
        <v>573</v>
      </c>
      <c r="D286" t="str">
        <f>HYPERLINK("https://talan.bank.gov.ua/get-user-certificate/x8NPOPCZ1iTcIowNAPmO","Завантажити сертифікат")</f>
        <v>Завантажити сертифікат</v>
      </c>
    </row>
    <row r="287" spans="1:4" x14ac:dyDescent="0.3">
      <c r="A287" t="s">
        <v>574</v>
      </c>
      <c r="B287" t="s">
        <v>4</v>
      </c>
      <c r="C287" t="s">
        <v>575</v>
      </c>
      <c r="D287" t="str">
        <f>HYPERLINK("https://talan.bank.gov.ua/get-user-certificate/x8NPOBl6THGLe1UN5Iq1","Завантажити сертифікат")</f>
        <v>Завантажити сертифікат</v>
      </c>
    </row>
    <row r="288" spans="1:4" x14ac:dyDescent="0.3">
      <c r="A288" t="s">
        <v>576</v>
      </c>
      <c r="B288" t="s">
        <v>4</v>
      </c>
      <c r="C288" t="s">
        <v>577</v>
      </c>
      <c r="D288" t="str">
        <f>HYPERLINK("https://talan.bank.gov.ua/get-user-certificate/x8NPO5Lz82-quhbgZfJk","Завантажити сертифікат")</f>
        <v>Завантажити сертифікат</v>
      </c>
    </row>
    <row r="289" spans="1:4" x14ac:dyDescent="0.3">
      <c r="A289" t="s">
        <v>578</v>
      </c>
      <c r="B289" t="s">
        <v>4</v>
      </c>
      <c r="C289" t="s">
        <v>579</v>
      </c>
      <c r="D289" t="str">
        <f>HYPERLINK("https://talan.bank.gov.ua/get-user-certificate/x8NPOdbAwSDaB9BkxhCD","Завантажити сертифікат")</f>
        <v>Завантажити сертифікат</v>
      </c>
    </row>
    <row r="290" spans="1:4" x14ac:dyDescent="0.3">
      <c r="A290" t="s">
        <v>580</v>
      </c>
      <c r="B290" t="s">
        <v>4</v>
      </c>
      <c r="C290" t="s">
        <v>581</v>
      </c>
      <c r="D290" t="str">
        <f>HYPERLINK("https://talan.bank.gov.ua/get-user-certificate/x8NPODM7_x-zq2Zg2hCS","Завантажити сертифікат")</f>
        <v>Завантажити сертифікат</v>
      </c>
    </row>
    <row r="291" spans="1:4" x14ac:dyDescent="0.3">
      <c r="A291" t="s">
        <v>582</v>
      </c>
      <c r="B291" t="s">
        <v>4</v>
      </c>
      <c r="C291" t="s">
        <v>583</v>
      </c>
      <c r="D291" t="str">
        <f>HYPERLINK("https://talan.bank.gov.ua/get-user-certificate/x8NPOfRfQSC59Q2UCCP2","Завантажити сертифікат")</f>
        <v>Завантажити сертифікат</v>
      </c>
    </row>
    <row r="292" spans="1:4" x14ac:dyDescent="0.3">
      <c r="A292" t="s">
        <v>584</v>
      </c>
      <c r="B292" t="s">
        <v>4</v>
      </c>
      <c r="C292" t="s">
        <v>585</v>
      </c>
      <c r="D292" t="str">
        <f>HYPERLINK("https://talan.bank.gov.ua/get-user-certificate/x8NPO8oOTAnO8HHHNPqZ","Завантажити сертифікат")</f>
        <v>Завантажити сертифікат</v>
      </c>
    </row>
    <row r="293" spans="1:4" x14ac:dyDescent="0.3">
      <c r="A293" t="s">
        <v>586</v>
      </c>
      <c r="B293" t="s">
        <v>4</v>
      </c>
      <c r="C293" t="s">
        <v>587</v>
      </c>
      <c r="D293" t="str">
        <f>HYPERLINK("https://talan.bank.gov.ua/get-user-certificate/x8NPOET_EuElmD2aW61X","Завантажити сертифікат")</f>
        <v>Завантажити сертифікат</v>
      </c>
    </row>
    <row r="294" spans="1:4" x14ac:dyDescent="0.3">
      <c r="A294" t="s">
        <v>588</v>
      </c>
      <c r="B294" t="s">
        <v>4</v>
      </c>
      <c r="C294" t="s">
        <v>589</v>
      </c>
      <c r="D294" t="str">
        <f>HYPERLINK("https://talan.bank.gov.ua/get-user-certificate/x8NPOsC2iijUdmN4Pki6","Завантажити сертифікат")</f>
        <v>Завантажити сертифікат</v>
      </c>
    </row>
    <row r="295" spans="1:4" x14ac:dyDescent="0.3">
      <c r="A295" t="s">
        <v>590</v>
      </c>
      <c r="B295" t="s">
        <v>4</v>
      </c>
      <c r="C295" t="s">
        <v>591</v>
      </c>
      <c r="D295" t="str">
        <f>HYPERLINK("https://talan.bank.gov.ua/get-user-certificate/x8NPOe1QmzcvnPpgP6Y3","Завантажити сертифікат")</f>
        <v>Завантажити сертифікат</v>
      </c>
    </row>
    <row r="296" spans="1:4" x14ac:dyDescent="0.3">
      <c r="A296" t="s">
        <v>592</v>
      </c>
      <c r="B296" t="s">
        <v>4</v>
      </c>
      <c r="C296" t="s">
        <v>593</v>
      </c>
      <c r="D296" t="str">
        <f>HYPERLINK("https://talan.bank.gov.ua/get-user-certificate/x8NPO_-fT_BHArEz4GwZ","Завантажити сертифікат")</f>
        <v>Завантажити сертифікат</v>
      </c>
    </row>
    <row r="297" spans="1:4" x14ac:dyDescent="0.3">
      <c r="A297" t="s">
        <v>594</v>
      </c>
      <c r="B297" t="s">
        <v>4</v>
      </c>
      <c r="C297" t="s">
        <v>595</v>
      </c>
      <c r="D297" t="str">
        <f>HYPERLINK("https://talan.bank.gov.ua/get-user-certificate/x8NPOixB0dJIIILMJr2v","Завантажити сертифікат")</f>
        <v>Завантажити сертифікат</v>
      </c>
    </row>
    <row r="298" spans="1:4" x14ac:dyDescent="0.3">
      <c r="A298" t="s">
        <v>596</v>
      </c>
      <c r="B298" t="s">
        <v>4</v>
      </c>
      <c r="C298" t="s">
        <v>597</v>
      </c>
      <c r="D298" t="str">
        <f>HYPERLINK("https://talan.bank.gov.ua/get-user-certificate/x8NPO8Y3Ivs5Mp6eGnE0","Завантажити сертифікат")</f>
        <v>Завантажити сертифікат</v>
      </c>
    </row>
    <row r="299" spans="1:4" x14ac:dyDescent="0.3">
      <c r="A299" t="s">
        <v>598</v>
      </c>
      <c r="B299" t="s">
        <v>4</v>
      </c>
      <c r="C299" t="s">
        <v>599</v>
      </c>
      <c r="D299" t="str">
        <f>HYPERLINK("https://talan.bank.gov.ua/get-user-certificate/x8NPOsDpmlhOu3Bssu6Z","Завантажити сертифікат")</f>
        <v>Завантажити сертифікат</v>
      </c>
    </row>
    <row r="300" spans="1:4" x14ac:dyDescent="0.3">
      <c r="A300" t="s">
        <v>600</v>
      </c>
      <c r="B300" t="s">
        <v>4</v>
      </c>
      <c r="C300" t="s">
        <v>601</v>
      </c>
      <c r="D300" t="str">
        <f>HYPERLINK("https://talan.bank.gov.ua/get-user-certificate/x8NPOb0VzbsP4q1cHLDD","Завантажити сертифікат")</f>
        <v>Завантажити сертифікат</v>
      </c>
    </row>
    <row r="301" spans="1:4" x14ac:dyDescent="0.3">
      <c r="A301" t="s">
        <v>602</v>
      </c>
      <c r="B301" t="s">
        <v>4</v>
      </c>
      <c r="C301" t="s">
        <v>603</v>
      </c>
      <c r="D301" t="str">
        <f>HYPERLINK("https://talan.bank.gov.ua/get-user-certificate/x8NPOPXpAYUvymu73u9D","Завантажити сертифікат")</f>
        <v>Завантажити сертифікат</v>
      </c>
    </row>
    <row r="302" spans="1:4" x14ac:dyDescent="0.3">
      <c r="A302" t="s">
        <v>604</v>
      </c>
      <c r="B302" t="s">
        <v>4</v>
      </c>
      <c r="C302" t="s">
        <v>605</v>
      </c>
      <c r="D302" t="str">
        <f>HYPERLINK("https://talan.bank.gov.ua/get-user-certificate/x8NPO3D-N-hpp35nv7cV","Завантажити сертифікат")</f>
        <v>Завантажити сертифікат</v>
      </c>
    </row>
    <row r="303" spans="1:4" x14ac:dyDescent="0.3">
      <c r="A303" t="s">
        <v>606</v>
      </c>
      <c r="B303" t="s">
        <v>4</v>
      </c>
      <c r="C303" t="s">
        <v>607</v>
      </c>
      <c r="D303" t="str">
        <f>HYPERLINK("https://talan.bank.gov.ua/get-user-certificate/x8NPOnKe71V8ZRd6IINQ","Завантажити сертифікат")</f>
        <v>Завантажити сертифікат</v>
      </c>
    </row>
    <row r="304" spans="1:4" x14ac:dyDescent="0.3">
      <c r="A304" t="s">
        <v>608</v>
      </c>
      <c r="B304" t="s">
        <v>4</v>
      </c>
      <c r="C304" t="s">
        <v>609</v>
      </c>
      <c r="D304" t="str">
        <f>HYPERLINK("https://talan.bank.gov.ua/get-user-certificate/x8NPOHyaC5Msc59drdCr","Завантажити сертифікат")</f>
        <v>Завантажити сертифікат</v>
      </c>
    </row>
    <row r="305" spans="1:4" x14ac:dyDescent="0.3">
      <c r="A305" t="s">
        <v>610</v>
      </c>
      <c r="B305" t="s">
        <v>4</v>
      </c>
      <c r="C305" t="s">
        <v>611</v>
      </c>
      <c r="D305" t="str">
        <f>HYPERLINK("https://talan.bank.gov.ua/get-user-certificate/x8NPOed2cKbEuCZoBo2z","Завантажити сертифікат")</f>
        <v>Завантажити сертифікат</v>
      </c>
    </row>
    <row r="306" spans="1:4" x14ac:dyDescent="0.3">
      <c r="A306" t="s">
        <v>612</v>
      </c>
      <c r="B306" t="s">
        <v>4</v>
      </c>
      <c r="C306" t="s">
        <v>613</v>
      </c>
      <c r="D306" t="str">
        <f>HYPERLINK("https://talan.bank.gov.ua/get-user-certificate/x8NPOWA9rzEq9IMaj3aG","Завантажити сертифікат")</f>
        <v>Завантажити сертифікат</v>
      </c>
    </row>
    <row r="307" spans="1:4" x14ac:dyDescent="0.3">
      <c r="A307" t="s">
        <v>614</v>
      </c>
      <c r="B307" t="s">
        <v>4</v>
      </c>
      <c r="C307" t="s">
        <v>615</v>
      </c>
      <c r="D307" t="str">
        <f>HYPERLINK("https://talan.bank.gov.ua/get-user-certificate/x8NPOKXlhEpvxnbcu4OV","Завантажити сертифікат")</f>
        <v>Завантажити сертифікат</v>
      </c>
    </row>
    <row r="308" spans="1:4" x14ac:dyDescent="0.3">
      <c r="A308" t="s">
        <v>616</v>
      </c>
      <c r="B308" t="s">
        <v>4</v>
      </c>
      <c r="C308" t="s">
        <v>617</v>
      </c>
      <c r="D308" t="str">
        <f>HYPERLINK("https://talan.bank.gov.ua/get-user-certificate/x8NPOqTR9Hq_ZUF-GPI0","Завантажити сертифікат")</f>
        <v>Завантажити сертифікат</v>
      </c>
    </row>
    <row r="309" spans="1:4" x14ac:dyDescent="0.3">
      <c r="A309" t="s">
        <v>618</v>
      </c>
      <c r="B309" t="s">
        <v>4</v>
      </c>
      <c r="C309" t="s">
        <v>619</v>
      </c>
      <c r="D309" t="str">
        <f>HYPERLINK("https://talan.bank.gov.ua/get-user-certificate/x8NPOkQClFvSg0y5nu4I","Завантажити сертифікат")</f>
        <v>Завантажити сертифікат</v>
      </c>
    </row>
    <row r="310" spans="1:4" x14ac:dyDescent="0.3">
      <c r="A310" t="s">
        <v>620</v>
      </c>
      <c r="B310" t="s">
        <v>4</v>
      </c>
      <c r="C310" t="s">
        <v>621</v>
      </c>
      <c r="D310" t="str">
        <f>HYPERLINK("https://talan.bank.gov.ua/get-user-certificate/x8NPOMDGwsj61fvWPayE","Завантажити сертифікат")</f>
        <v>Завантажити сертифікат</v>
      </c>
    </row>
    <row r="311" spans="1:4" x14ac:dyDescent="0.3">
      <c r="A311" t="s">
        <v>622</v>
      </c>
      <c r="B311" t="s">
        <v>4</v>
      </c>
      <c r="C311" t="s">
        <v>623</v>
      </c>
      <c r="D311" t="str">
        <f>HYPERLINK("https://talan.bank.gov.ua/get-user-certificate/x8NPO4ulnOw_W2NBYVn1","Завантажити сертифікат")</f>
        <v>Завантажити сертифікат</v>
      </c>
    </row>
    <row r="312" spans="1:4" x14ac:dyDescent="0.3">
      <c r="A312" t="s">
        <v>624</v>
      </c>
      <c r="B312" t="s">
        <v>4</v>
      </c>
      <c r="C312" t="s">
        <v>625</v>
      </c>
      <c r="D312" t="str">
        <f>HYPERLINK("https://talan.bank.gov.ua/get-user-certificate/x8NPOWwiBrRr4WMN4Mdf","Завантажити сертифікат")</f>
        <v>Завантажити сертифікат</v>
      </c>
    </row>
    <row r="313" spans="1:4" x14ac:dyDescent="0.3">
      <c r="A313" t="s">
        <v>626</v>
      </c>
      <c r="B313" t="s">
        <v>4</v>
      </c>
      <c r="C313" t="s">
        <v>627</v>
      </c>
      <c r="D313" t="str">
        <f>HYPERLINK("https://talan.bank.gov.ua/get-user-certificate/x8NPO4_dXzhW75JkghH2","Завантажити сертифікат")</f>
        <v>Завантажити сертифікат</v>
      </c>
    </row>
    <row r="314" spans="1:4" x14ac:dyDescent="0.3">
      <c r="A314" t="s">
        <v>628</v>
      </c>
      <c r="B314" t="s">
        <v>4</v>
      </c>
      <c r="C314" t="s">
        <v>629</v>
      </c>
      <c r="D314" t="str">
        <f>HYPERLINK("https://talan.bank.gov.ua/get-user-certificate/x8NPOFegGmRF6nfWX0aF","Завантажити сертифікат")</f>
        <v>Завантажити сертифікат</v>
      </c>
    </row>
    <row r="315" spans="1:4" x14ac:dyDescent="0.3">
      <c r="A315" t="s">
        <v>630</v>
      </c>
      <c r="B315" t="s">
        <v>4</v>
      </c>
      <c r="C315" t="s">
        <v>631</v>
      </c>
      <c r="D315" t="str">
        <f>HYPERLINK("https://talan.bank.gov.ua/get-user-certificate/x8NPOxq41QlJeDDgCfcO","Завантажити сертифікат")</f>
        <v>Завантажити сертифікат</v>
      </c>
    </row>
    <row r="316" spans="1:4" x14ac:dyDescent="0.3">
      <c r="A316" t="s">
        <v>632</v>
      </c>
      <c r="B316" t="s">
        <v>4</v>
      </c>
      <c r="C316" t="s">
        <v>633</v>
      </c>
      <c r="D316" t="str">
        <f>HYPERLINK("https://talan.bank.gov.ua/get-user-certificate/x8NPOhU0Juq_rkJECopT","Завантажити сертифікат")</f>
        <v>Завантажити сертифікат</v>
      </c>
    </row>
    <row r="317" spans="1:4" x14ac:dyDescent="0.3">
      <c r="A317" t="s">
        <v>634</v>
      </c>
      <c r="B317" t="s">
        <v>4</v>
      </c>
      <c r="C317" t="s">
        <v>635</v>
      </c>
      <c r="D317" t="str">
        <f>HYPERLINK("https://talan.bank.gov.ua/get-user-certificate/x8NPOPHD949cOGXrogEt","Завантажити сертифікат")</f>
        <v>Завантажити сертифікат</v>
      </c>
    </row>
    <row r="318" spans="1:4" x14ac:dyDescent="0.3">
      <c r="A318" t="s">
        <v>636</v>
      </c>
      <c r="B318" t="s">
        <v>4</v>
      </c>
      <c r="C318" t="s">
        <v>637</v>
      </c>
      <c r="D318" t="str">
        <f>HYPERLINK("https://talan.bank.gov.ua/get-user-certificate/x8NPOuSaOcFlj6AGEKVg","Завантажити сертифікат")</f>
        <v>Завантажити сертифікат</v>
      </c>
    </row>
    <row r="319" spans="1:4" x14ac:dyDescent="0.3">
      <c r="A319" t="s">
        <v>638</v>
      </c>
      <c r="B319" t="s">
        <v>4</v>
      </c>
      <c r="C319" t="s">
        <v>639</v>
      </c>
      <c r="D319" t="str">
        <f>HYPERLINK("https://talan.bank.gov.ua/get-user-certificate/x8NPOZTISB3pXFyDh9Nq","Завантажити сертифікат")</f>
        <v>Завантажити сертифікат</v>
      </c>
    </row>
    <row r="320" spans="1:4" x14ac:dyDescent="0.3">
      <c r="A320" t="s">
        <v>640</v>
      </c>
      <c r="B320" t="s">
        <v>4</v>
      </c>
      <c r="C320" t="s">
        <v>641</v>
      </c>
      <c r="D320" t="str">
        <f>HYPERLINK("https://talan.bank.gov.ua/get-user-certificate/x8NPOmKLNwtTfyjZ7sxn","Завантажити сертифікат")</f>
        <v>Завантажити сертифікат</v>
      </c>
    </row>
    <row r="321" spans="1:4" x14ac:dyDescent="0.3">
      <c r="A321" t="s">
        <v>642</v>
      </c>
      <c r="B321" t="s">
        <v>4</v>
      </c>
      <c r="C321" t="s">
        <v>643</v>
      </c>
      <c r="D321" t="str">
        <f>HYPERLINK("https://talan.bank.gov.ua/get-user-certificate/x8NPO3QrBIMNlVud0kLh","Завантажити сертифікат")</f>
        <v>Завантажити сертифікат</v>
      </c>
    </row>
    <row r="322" spans="1:4" x14ac:dyDescent="0.3">
      <c r="A322" t="s">
        <v>644</v>
      </c>
      <c r="B322" t="s">
        <v>4</v>
      </c>
      <c r="C322" t="s">
        <v>645</v>
      </c>
      <c r="D322" t="str">
        <f>HYPERLINK("https://talan.bank.gov.ua/get-user-certificate/x8NPORyitVuVvZ4At5kI","Завантажити сертифікат")</f>
        <v>Завантажити сертифікат</v>
      </c>
    </row>
    <row r="323" spans="1:4" x14ac:dyDescent="0.3">
      <c r="A323" t="s">
        <v>646</v>
      </c>
      <c r="B323" t="s">
        <v>4</v>
      </c>
      <c r="C323" t="s">
        <v>647</v>
      </c>
      <c r="D323" t="str">
        <f>HYPERLINK("https://talan.bank.gov.ua/get-user-certificate/x8NPObXSa2OhqKGibF-7","Завантажити сертифікат")</f>
        <v>Завантажити сертифікат</v>
      </c>
    </row>
    <row r="324" spans="1:4" x14ac:dyDescent="0.3">
      <c r="A324" t="s">
        <v>648</v>
      </c>
      <c r="B324" t="s">
        <v>4</v>
      </c>
      <c r="C324" t="s">
        <v>649</v>
      </c>
      <c r="D324" t="str">
        <f>HYPERLINK("https://talan.bank.gov.ua/get-user-certificate/x8NPOTg8zIawKTE8wO-k","Завантажити сертифікат")</f>
        <v>Завантажити сертифікат</v>
      </c>
    </row>
    <row r="325" spans="1:4" x14ac:dyDescent="0.3">
      <c r="A325" t="s">
        <v>650</v>
      </c>
      <c r="B325" t="s">
        <v>4</v>
      </c>
      <c r="C325" t="s">
        <v>651</v>
      </c>
      <c r="D325" t="str">
        <f>HYPERLINK("https://talan.bank.gov.ua/get-user-certificate/x8NPOHlzJYroyvPodzm3","Завантажити сертифікат")</f>
        <v>Завантажити сертифікат</v>
      </c>
    </row>
    <row r="326" spans="1:4" x14ac:dyDescent="0.3">
      <c r="A326" t="s">
        <v>652</v>
      </c>
      <c r="B326" t="s">
        <v>4</v>
      </c>
      <c r="C326" t="s">
        <v>653</v>
      </c>
      <c r="D326" t="str">
        <f>HYPERLINK("https://talan.bank.gov.ua/get-user-certificate/x8NPOsCoq7EOsuTU_hZt","Завантажити сертифікат")</f>
        <v>Завантажити сертифікат</v>
      </c>
    </row>
    <row r="327" spans="1:4" x14ac:dyDescent="0.3">
      <c r="A327" t="s">
        <v>654</v>
      </c>
      <c r="B327" t="s">
        <v>4</v>
      </c>
      <c r="C327" t="s">
        <v>655</v>
      </c>
      <c r="D327" t="str">
        <f>HYPERLINK("https://talan.bank.gov.ua/get-user-certificate/x8NPOqVbWxkxDZ3fO9lx","Завантажити сертифікат")</f>
        <v>Завантажити сертифікат</v>
      </c>
    </row>
    <row r="328" spans="1:4" x14ac:dyDescent="0.3">
      <c r="A328" t="s">
        <v>656</v>
      </c>
      <c r="B328" t="s">
        <v>4</v>
      </c>
      <c r="C328" t="s">
        <v>657</v>
      </c>
      <c r="D328" t="str">
        <f>HYPERLINK("https://talan.bank.gov.ua/get-user-certificate/x8NPOezRwacd_m7zTT5I","Завантажити сертифікат")</f>
        <v>Завантажити сертифікат</v>
      </c>
    </row>
    <row r="329" spans="1:4" x14ac:dyDescent="0.3">
      <c r="A329" t="s">
        <v>658</v>
      </c>
      <c r="B329" t="s">
        <v>4</v>
      </c>
      <c r="C329" t="s">
        <v>659</v>
      </c>
      <c r="D329" t="str">
        <f>HYPERLINK("https://talan.bank.gov.ua/get-user-certificate/x8NPO7ti25ptPCKfteTD","Завантажити сертифікат")</f>
        <v>Завантажити сертифікат</v>
      </c>
    </row>
    <row r="330" spans="1:4" x14ac:dyDescent="0.3">
      <c r="A330" t="s">
        <v>660</v>
      </c>
      <c r="B330" t="s">
        <v>4</v>
      </c>
      <c r="C330" t="s">
        <v>661</v>
      </c>
      <c r="D330" t="str">
        <f>HYPERLINK("https://talan.bank.gov.ua/get-user-certificate/x8NPOnee7T8HjD5rEbA9","Завантажити сертифікат")</f>
        <v>Завантажити сертифікат</v>
      </c>
    </row>
    <row r="331" spans="1:4" x14ac:dyDescent="0.3">
      <c r="A331" t="s">
        <v>662</v>
      </c>
      <c r="B331" t="s">
        <v>4</v>
      </c>
      <c r="C331" t="s">
        <v>663</v>
      </c>
      <c r="D331" t="str">
        <f>HYPERLINK("https://talan.bank.gov.ua/get-user-certificate/x8NPOWi7feHc4c4WsZud","Завантажити сертифікат")</f>
        <v>Завантажити сертифікат</v>
      </c>
    </row>
    <row r="332" spans="1:4" x14ac:dyDescent="0.3">
      <c r="A332" t="s">
        <v>664</v>
      </c>
      <c r="B332" t="s">
        <v>4</v>
      </c>
      <c r="C332" t="s">
        <v>665</v>
      </c>
      <c r="D332" t="str">
        <f>HYPERLINK("https://talan.bank.gov.ua/get-user-certificate/x8NPOm1SNJZfpyyZzwKG","Завантажити сертифікат")</f>
        <v>Завантажити сертифікат</v>
      </c>
    </row>
    <row r="333" spans="1:4" x14ac:dyDescent="0.3">
      <c r="A333" t="s">
        <v>666</v>
      </c>
      <c r="B333" t="s">
        <v>4</v>
      </c>
      <c r="C333" t="s">
        <v>667</v>
      </c>
      <c r="D333" t="str">
        <f>HYPERLINK("https://talan.bank.gov.ua/get-user-certificate/x8NPOd5P6nhNaYheOD1u","Завантажити сертифікат")</f>
        <v>Завантажити сертифікат</v>
      </c>
    </row>
    <row r="334" spans="1:4" x14ac:dyDescent="0.3">
      <c r="A334" t="s">
        <v>668</v>
      </c>
      <c r="B334" t="s">
        <v>4</v>
      </c>
      <c r="C334" t="s">
        <v>669</v>
      </c>
      <c r="D334" t="str">
        <f>HYPERLINK("https://talan.bank.gov.ua/get-user-certificate/x8NPO6AhSDrfIDShUKw1","Завантажити сертифікат")</f>
        <v>Завантажити сертифікат</v>
      </c>
    </row>
    <row r="335" spans="1:4" x14ac:dyDescent="0.3">
      <c r="A335" t="s">
        <v>670</v>
      </c>
      <c r="B335" t="s">
        <v>4</v>
      </c>
      <c r="C335" t="s">
        <v>671</v>
      </c>
      <c r="D335" t="str">
        <f>HYPERLINK("https://talan.bank.gov.ua/get-user-certificate/x8NPOeiPZq0IUq4JYqoI","Завантажити сертифікат")</f>
        <v>Завантажити сертифікат</v>
      </c>
    </row>
    <row r="336" spans="1:4" x14ac:dyDescent="0.3">
      <c r="A336" t="s">
        <v>672</v>
      </c>
      <c r="B336" t="s">
        <v>4</v>
      </c>
      <c r="C336" t="s">
        <v>673</v>
      </c>
      <c r="D336" t="str">
        <f>HYPERLINK("https://talan.bank.gov.ua/get-user-certificate/x8NPO6CjyUrgvZat5vpJ","Завантажити сертифікат")</f>
        <v>Завантажити сертифікат</v>
      </c>
    </row>
    <row r="337" spans="1:4" x14ac:dyDescent="0.3">
      <c r="A337" t="s">
        <v>674</v>
      </c>
      <c r="B337" t="s">
        <v>4</v>
      </c>
      <c r="C337" t="s">
        <v>675</v>
      </c>
      <c r="D337" t="str">
        <f>HYPERLINK("https://talan.bank.gov.ua/get-user-certificate/x8NPOdCq4p42vojdhrtO","Завантажити сертифікат")</f>
        <v>Завантажити сертифікат</v>
      </c>
    </row>
    <row r="338" spans="1:4" x14ac:dyDescent="0.3">
      <c r="A338" t="s">
        <v>676</v>
      </c>
      <c r="B338" t="s">
        <v>4</v>
      </c>
      <c r="C338" t="s">
        <v>677</v>
      </c>
      <c r="D338" t="str">
        <f>HYPERLINK("https://talan.bank.gov.ua/get-user-certificate/x8NPObz3I67lMEBddQN4","Завантажити сертифікат")</f>
        <v>Завантажити сертифікат</v>
      </c>
    </row>
    <row r="339" spans="1:4" x14ac:dyDescent="0.3">
      <c r="A339" t="s">
        <v>678</v>
      </c>
      <c r="B339" t="s">
        <v>4</v>
      </c>
      <c r="C339" t="s">
        <v>679</v>
      </c>
      <c r="D339" t="str">
        <f>HYPERLINK("https://talan.bank.gov.ua/get-user-certificate/x8NPOvGKmAriyQK2DGcC","Завантажити сертифікат")</f>
        <v>Завантажити сертифікат</v>
      </c>
    </row>
    <row r="340" spans="1:4" x14ac:dyDescent="0.3">
      <c r="A340" t="s">
        <v>680</v>
      </c>
      <c r="B340" t="s">
        <v>4</v>
      </c>
      <c r="C340" t="s">
        <v>681</v>
      </c>
      <c r="D340" t="str">
        <f>HYPERLINK("https://talan.bank.gov.ua/get-user-certificate/x8NPOlBp7PwIb-3cZAJV","Завантажити сертифікат")</f>
        <v>Завантажити сертифікат</v>
      </c>
    </row>
    <row r="341" spans="1:4" x14ac:dyDescent="0.3">
      <c r="A341" t="s">
        <v>682</v>
      </c>
      <c r="B341" t="s">
        <v>4</v>
      </c>
      <c r="C341" t="s">
        <v>683</v>
      </c>
      <c r="D341" t="str">
        <f>HYPERLINK("https://talan.bank.gov.ua/get-user-certificate/x8NPOHShoBcnxUWjgNLF","Завантажити сертифікат")</f>
        <v>Завантажити сертифікат</v>
      </c>
    </row>
    <row r="342" spans="1:4" x14ac:dyDescent="0.3">
      <c r="A342" t="s">
        <v>684</v>
      </c>
      <c r="B342" t="s">
        <v>4</v>
      </c>
      <c r="C342" t="s">
        <v>685</v>
      </c>
      <c r="D342" t="str">
        <f>HYPERLINK("https://talan.bank.gov.ua/get-user-certificate/x8NPOAWn3bmqjr5MXuUf","Завантажити сертифікат")</f>
        <v>Завантажити сертифікат</v>
      </c>
    </row>
    <row r="343" spans="1:4" x14ac:dyDescent="0.3">
      <c r="A343" t="s">
        <v>686</v>
      </c>
      <c r="B343" t="s">
        <v>4</v>
      </c>
      <c r="C343" t="s">
        <v>687</v>
      </c>
      <c r="D343" t="str">
        <f>HYPERLINK("https://talan.bank.gov.ua/get-user-certificate/x8NPOllYX7vUg7NtfqXP","Завантажити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</hyperlinks>
  <pageMargins left="0.7" right="0.7" top="0.75" bottom="0.75" header="0.3" footer="0.3"/>
  <pageSetup orientation="portrait" r:id="rId3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2026-03-24T09:30:22Z</dcterms:created>
  <dcterms:modified xsi:type="dcterms:W3CDTF">2026-03-24T09:58:36Z</dcterms:modified>
  <cp:category/>
</cp:coreProperties>
</file>