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тифікати Фін.грамотність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39" i="1" l="1"/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<sst xmlns="http://schemas.openxmlformats.org/spreadsheetml/2006/main" count="341" uniqueCount="275">
  <si>
    <t>номер</t>
  </si>
  <si>
    <t>дата</t>
  </si>
  <si>
    <t>ПІ переможця</t>
  </si>
  <si>
    <t>педагог</t>
  </si>
  <si>
    <t>Заклад</t>
  </si>
  <si>
    <t>Посилання на сертифікат</t>
  </si>
  <si>
    <t>ВФЧ/ОВ/П/001</t>
  </si>
  <si>
    <t>17 лютого 2025 р.</t>
  </si>
  <si>
    <t>Катерина Тихоненко</t>
  </si>
  <si>
    <t>Тихоненко Надія Миколаївна</t>
  </si>
  <si>
    <t>Комунальний заклад "Дашковецький ліцей Якушинецької сільської ради Вінницької області"</t>
  </si>
  <si>
    <t>ВФЧ/ОВ/П/002</t>
  </si>
  <si>
    <t>Ангеліна Гродська</t>
  </si>
  <si>
    <t>Парфенюк Ірина Григорівна</t>
  </si>
  <si>
    <t>Комунальний заклад "Вінницький Ліцей №7 ім.Олександра Сухомовського"</t>
  </si>
  <si>
    <t>ВФЧ/ОВ/П/003</t>
  </si>
  <si>
    <t>Анастасія Маркорій</t>
  </si>
  <si>
    <t>Рудоман Тетяна Вікторівна</t>
  </si>
  <si>
    <t>Барський ліцей №4 Барської міської ради</t>
  </si>
  <si>
    <t>ВФЧ/ОВ/П/004</t>
  </si>
  <si>
    <t>Марія Семерей</t>
  </si>
  <si>
    <t>Давидюк Віталій Васильович</t>
  </si>
  <si>
    <t>ЛІЦЕЙ ІМЕНІ ОЛЕНИ ПЧІЛКИ М. КОВЕЛЯ ВОЛИНСЬКОЇ ОБЛАСТІ</t>
  </si>
  <si>
    <t>ВФЧ/ОВ/П/005</t>
  </si>
  <si>
    <t>Ярослав Теодорович</t>
  </si>
  <si>
    <t>Лаговський Віталій Степанович</t>
  </si>
  <si>
    <t>Комунальний заклад загальної середньої освіти "Луцький ліцей № 22 Луцької міської ради"</t>
  </si>
  <si>
    <t>ВФЧ/ОВ/П/006</t>
  </si>
  <si>
    <t>Максим Лавренюк</t>
  </si>
  <si>
    <t>Волощук Валентина Федорівна</t>
  </si>
  <si>
    <t>Горохівський ліцей №2 Горохівської міської ради</t>
  </si>
  <si>
    <t>ВФЧ/ОВ/П/007</t>
  </si>
  <si>
    <t>Артур Лазебник</t>
  </si>
  <si>
    <t>Руденко Галина Анатоліївна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</si>
  <si>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</si>
  <si>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ВФЧ/ОВ/П/008</t>
  </si>
  <si>
    <t>Софія Сус</t>
  </si>
  <si>
    <t xml:space="preserve">Барзіон Владислав Ігорович </t>
  </si>
  <si>
    <t>Криворізький ліцей №77</t>
  </si>
  <si>
    <t>ВФЧ/ОВ/П/009</t>
  </si>
  <si>
    <t>Ярослав Семенко</t>
  </si>
  <si>
    <t>Малюжонок Олена Олександрівна</t>
  </si>
  <si>
    <t>Криворізький Покровський ліцей Криворізької міської ради</t>
  </si>
  <si>
    <t>ВФЧ/ОВ/П/010</t>
  </si>
  <si>
    <t>Маргарита Малиновська</t>
  </si>
  <si>
    <t>Анацька Злата Сергіївна</t>
  </si>
  <si>
    <t>Слов'янський заклад загальної середньої освіти І-ІІІ ступенів № 1 Слов'янської міської ради Донецької області</t>
  </si>
  <si>
    <t>ВФЧ/ОВ/П/011</t>
  </si>
  <si>
    <t>Андрій Демченко</t>
  </si>
  <si>
    <t>Міщенко Сергій Анатолійович</t>
  </si>
  <si>
    <t>Зорянський заклад загальної середньої освіти I-III ступенів Мар'їнської міської військово-цивільної адміністрації Покровського району Донецької області</t>
  </si>
  <si>
    <t>ВФЧ/ОВ/П/012</t>
  </si>
  <si>
    <t>Аліса Кудерко</t>
  </si>
  <si>
    <t>Савченко Інна Миколаївна</t>
  </si>
  <si>
    <t>Великоновосілківська гімназія з загальноосвітньою школою І ступеня Великоновосілківської селищної ради</t>
  </si>
  <si>
    <t>ВФЧ/ОВ/П/013</t>
  </si>
  <si>
    <t>Владислав Дець</t>
  </si>
  <si>
    <t>Голяченко Оксана Олегівна</t>
  </si>
  <si>
    <t>Відокремлений підрозділ "Науковий ліцей" Державного університету "Житомирська політехніка"</t>
  </si>
  <si>
    <t>ВФЧ/ОВ/П/014</t>
  </si>
  <si>
    <t>Карина Хуторна</t>
  </si>
  <si>
    <t>Лукашенко Людмила Володимирівна</t>
  </si>
  <si>
    <t>Грозинський ліцей</t>
  </si>
  <si>
    <t>ВФЧ/ОВ/П/015</t>
  </si>
  <si>
    <t>Євген Джугля</t>
  </si>
  <si>
    <t>Юрциба Людмила Михайлівна</t>
  </si>
  <si>
    <t>Воловецький ліцей Воловецької селищної ради Мукачівського району</t>
  </si>
  <si>
    <t>ВФЧ/ОВ/П/016</t>
  </si>
  <si>
    <t>Мирослава Юришинець</t>
  </si>
  <si>
    <t>Хмара Галина Михайлівна</t>
  </si>
  <si>
    <t>Нижньоселищенський ліцей Хустської міської ради</t>
  </si>
  <si>
    <t>ВФЧ/ОВ/П/017</t>
  </si>
  <si>
    <t>Михайло Вожжов</t>
  </si>
  <si>
    <t>Лийза Катерина</t>
  </si>
  <si>
    <t>Мукачівський ліцей Мукачівської міської ради</t>
  </si>
  <si>
    <t>ВФЧ/ОВ/П/018</t>
  </si>
  <si>
    <t>Анастасія Гломозденко</t>
  </si>
  <si>
    <t>Свиридова Тетяна Юріївна</t>
  </si>
  <si>
    <t>Опорний заклад освіти "Матвіївський загальноосвітній навчально-виховний комплекс "Всесвіт" Матвіївської сільської ради</t>
  </si>
  <si>
    <t>ВФЧ/ОВ/П/019</t>
  </si>
  <si>
    <t>Поліна Дубяга</t>
  </si>
  <si>
    <t>Скотаренко Анна Володимирівна</t>
  </si>
  <si>
    <t>Ліцей "Успіх" Вільнянської міської ради Запорізької області</t>
  </si>
  <si>
    <t>ВФЧ/ОВ/П/020</t>
  </si>
  <si>
    <t>Дарія Редька</t>
  </si>
  <si>
    <t>Линенко Андрій Володимирович</t>
  </si>
  <si>
    <t>Запорізька суспільно-гуманітарна гімназія № 27 Запорізької міської ради Запорізької області</t>
  </si>
  <si>
    <t>ВФЧ/ОВ/П/021</t>
  </si>
  <si>
    <t>Юліанна Бузович</t>
  </si>
  <si>
    <t>Святкевич Наталія Володимирівна</t>
  </si>
  <si>
    <t>Калуський ліцей ім. Дмитра Бахматюка</t>
  </si>
  <si>
    <t>ВФЧ/ОВ/П/022</t>
  </si>
  <si>
    <t>Христина Барна</t>
  </si>
  <si>
    <t>Ковальчук Олег Олексійович</t>
  </si>
  <si>
    <t>Надвірнянський ліцей "Престиж" Надвірнянської міської ради Івано-Франківської області</t>
  </si>
  <si>
    <t>ВФЧ/ОВ/П/023</t>
  </si>
  <si>
    <t>Юлія Луців</t>
  </si>
  <si>
    <t>Крохта Оксана Миколаївна</t>
  </si>
  <si>
    <t>КАЛУСЬКИЙ ЛІЦЕЙ №10 КАЛУСЬКОЇ МІСЬКОЇ РАДИ ІВАНО-ФРАНКІВСЬКОЇ ОБЛАСТІ</t>
  </si>
  <si>
    <t>ВФЧ/ОВ/П/024</t>
  </si>
  <si>
    <t>Данило Бодня</t>
  </si>
  <si>
    <t>Седляр Михайло Олегович</t>
  </si>
  <si>
    <t>Ліцей "Наукова зміна"</t>
  </si>
  <si>
    <t>ВФЧ/ОВ/П/025</t>
  </si>
  <si>
    <t>Нікіта Мельник</t>
  </si>
  <si>
    <t>Денисова Ірина Вікторівна</t>
  </si>
  <si>
    <t>Спеціалізована школа І-ІІІ ступенів № 57 з поглибленим вивченням англійської мови Шевченківського району м. Києва</t>
  </si>
  <si>
    <t>ВФЧ/ОВ/П/026</t>
  </si>
  <si>
    <t>Ярослав Басов</t>
  </si>
  <si>
    <t>Шатіло Оксана Вадимівна</t>
  </si>
  <si>
    <t>ТОВ "Центр освіти "Оптіма"</t>
  </si>
  <si>
    <t>ВФЧ/ОВ/П/027</t>
  </si>
  <si>
    <t>Олег Прутяний</t>
  </si>
  <si>
    <t>Биков Ілля Васильович</t>
  </si>
  <si>
    <t>Ліцей "Крила України" Знам'янської міської ради Кіровоградської області</t>
  </si>
  <si>
    <t>ВФЧ/ОВ/П/028</t>
  </si>
  <si>
    <t>Анастасія Смакула</t>
  </si>
  <si>
    <t>Дериземля Тетяна Олександрівна</t>
  </si>
  <si>
    <t>Гуманітарний ліцей Олександрійської міської ради Кіровоградської області</t>
  </si>
  <si>
    <t>ВФЧ/ОВ/П/029</t>
  </si>
  <si>
    <t>Олександр Д'яченко</t>
  </si>
  <si>
    <t>Безпалько Олена Володимирівна</t>
  </si>
  <si>
    <t>Голованівський ліцей ім.Т.Г.Шевченка Голованівської селищної ради</t>
  </si>
  <si>
    <t>ВФЧ/ОВ/П/030</t>
  </si>
  <si>
    <t>Єгор Короткий</t>
  </si>
  <si>
    <t>Борисенко Діана Іванівна</t>
  </si>
  <si>
    <t>Кремінський ліцей №5 Кремінської міської ради Луганської області</t>
  </si>
  <si>
    <t>ВФЧ/ОВ/П/031</t>
  </si>
  <si>
    <t>Богдан Герцюк</t>
  </si>
  <si>
    <t>Партем Катерина Михайлівна</t>
  </si>
  <si>
    <t>Зубрянський ліцей Солонківської сільської ради</t>
  </si>
  <si>
    <t>ВФЧ/ОВ/П/032</t>
  </si>
  <si>
    <t>Евеліна Гарасимчук</t>
  </si>
  <si>
    <t>Павкович Ірина Ігорівна</t>
  </si>
  <si>
    <t>Стенятинська ЗШ І-ІІІ ступенів</t>
  </si>
  <si>
    <t>ВФЧ/ОВ/П/033</t>
  </si>
  <si>
    <t>Роман Карнковський</t>
  </si>
  <si>
    <t>Гаврилюк Василь Григорович</t>
  </si>
  <si>
    <t>Львівський фізико-математичний ліцей-інтернат при Львівському національному університеті ім. І. Франка</t>
  </si>
  <si>
    <t>ВФЧ/ОВ/П/034</t>
  </si>
  <si>
    <t>Ольга Нахман</t>
  </si>
  <si>
    <t>Онищак Вікторія Семенівна</t>
  </si>
  <si>
    <t>Мостівський ліцей Мостівської сільської ради Вознесенського району</t>
  </si>
  <si>
    <t>ВФЧ/ОВ/П/035</t>
  </si>
  <si>
    <t>Юрій Зборовський</t>
  </si>
  <si>
    <t xml:space="preserve">Гевич Катерина Миколаївна </t>
  </si>
  <si>
    <t>Маринівський ліцей "Лідер"Доманівської селищної ради</t>
  </si>
  <si>
    <t>ВФЧ/ОВ/П/036</t>
  </si>
  <si>
    <t>Катерина Єлісіна</t>
  </si>
  <si>
    <t>Карпенко Інна Володимирівна</t>
  </si>
  <si>
    <t>Тузлівський ОЗЗСО</t>
  </si>
  <si>
    <t>ВФЧ/ОВ/П/037</t>
  </si>
  <si>
    <t>Назарій Берник</t>
  </si>
  <si>
    <t>Жуковська Олена Миколаївна</t>
  </si>
  <si>
    <t>ЗЗСО "Авангардівський ліцей" Авангардівської селищної ради</t>
  </si>
  <si>
    <t>ВФЧ/ОВ/П/038</t>
  </si>
  <si>
    <t>Валерія Ніколаєнко</t>
  </si>
  <si>
    <t>Козак Ганна Олександрівна</t>
  </si>
  <si>
    <t>ВФЧ/ОВ/П/039</t>
  </si>
  <si>
    <t>Владислав Мотузний</t>
  </si>
  <si>
    <t>Гончаров Ігор Анатолійович</t>
  </si>
  <si>
    <t>Академічний ліцей імені братів Шеметів Лубенської міської ради Полтавської області</t>
  </si>
  <si>
    <t>ВФЧ/ОВ/П/040</t>
  </si>
  <si>
    <t>Вікторія Луценко</t>
  </si>
  <si>
    <t>Чернобай Надія Володимирівна</t>
  </si>
  <si>
    <t>Петрівський ліцей</t>
  </si>
  <si>
    <t>ВФЧ/ОВ/П/041</t>
  </si>
  <si>
    <t>Тимур Красніков</t>
  </si>
  <si>
    <t>Бондаренко Надія Володимирівна</t>
  </si>
  <si>
    <t>Білецьківський ліцей Кам'янопотоківської сільської ради Кременчуцького району Полтавської області</t>
  </si>
  <si>
    <t>ВФЧ/ОВ/П/042</t>
  </si>
  <si>
    <t>Дарина Бовгира</t>
  </si>
  <si>
    <t xml:space="preserve"> Бутрим Лідія Петрівна</t>
  </si>
  <si>
    <t>Вараський ліцей №6 Вараської міської ради</t>
  </si>
  <si>
    <t>ВФЧ/ОВ/П/043</t>
  </si>
  <si>
    <t>Ганна Петрівська</t>
  </si>
  <si>
    <t>Вашай Юлія Володимирівна</t>
  </si>
  <si>
    <t>Обласний науковий ліцей в м. Рівне Рівненської обласної ради</t>
  </si>
  <si>
    <t>ВФЧ/ОВ/П/044</t>
  </si>
  <si>
    <t>Дарія Дедух</t>
  </si>
  <si>
    <t>Красновська Лариса Олександрівна</t>
  </si>
  <si>
    <t>Рівненський ліцей 27</t>
  </si>
  <si>
    <t>ВФЧ/ОВ/П/045</t>
  </si>
  <si>
    <t>Олеся Семенцова</t>
  </si>
  <si>
    <t>Прокопенко Оксана Андріївна</t>
  </si>
  <si>
    <t>Ямпільський ліцей №2 Ямпільської селищної ради Сумської області</t>
  </si>
  <si>
    <t>ВФЧ/ОВ/П/046</t>
  </si>
  <si>
    <t>Дар'я Нижник</t>
  </si>
  <si>
    <t>Аптерман Олександр Йосипович</t>
  </si>
  <si>
    <t>КЗСОР "Конотопський обласний академічний ліцей "Лідер"</t>
  </si>
  <si>
    <t>ВФЧ/ОВ/П/047</t>
  </si>
  <si>
    <t>Олександра Сідерко</t>
  </si>
  <si>
    <t xml:space="preserve">Олех Анатолій Петрович </t>
  </si>
  <si>
    <t>Конотопський ліцей №3 Конотопської міської ради Сумської області</t>
  </si>
  <si>
    <t>ВФЧ/ОВ/П/048</t>
  </si>
  <si>
    <t>Анастасія Гаврилюк</t>
  </si>
  <si>
    <t>Пасєка Наталія Іванівна</t>
  </si>
  <si>
    <t>Тернопільська загальноосвітня школа №14 ім.Б.Лепкого</t>
  </si>
  <si>
    <t>ВФЧ/ОВ/П/049</t>
  </si>
  <si>
    <t>Михайло Репко</t>
  </si>
  <si>
    <t>Липка Оксана Романівна</t>
  </si>
  <si>
    <t>Ліцей №1 м.Копичинці Копичинецької міської ради Чортківського району Тернопільської області</t>
  </si>
  <si>
    <t>ВФЧ/ОВ/П/050</t>
  </si>
  <si>
    <t>Мар'яна Дюлай</t>
  </si>
  <si>
    <t>Романишин Ольга Миколаївна</t>
  </si>
  <si>
    <t>Тернопільський класичний ліцей Тернопільської міської ради</t>
  </si>
  <si>
    <t>ВФЧ/ОВ/П/051</t>
  </si>
  <si>
    <t>Олег Скопич</t>
  </si>
  <si>
    <t>Бордаєв Владислав Вікторович</t>
  </si>
  <si>
    <t>Комунальний заклад «Харківський науковий ліцей "Обдарованість» Харківської обласної ради</t>
  </si>
  <si>
    <t>ВФЧ/ОВ/П/052</t>
  </si>
  <si>
    <t>Дар'я Труфанова</t>
  </si>
  <si>
    <t>Коваленко Тетяна Федорівна</t>
  </si>
  <si>
    <t>Комунальний заклад "Харківський ліцей № 157 Харківської міської ради"</t>
  </si>
  <si>
    <t>ВФЧ/ОВ/П/053</t>
  </si>
  <si>
    <t>Михайло Стрельніков</t>
  </si>
  <si>
    <t>Ляхівненко Людмила Володимирівна</t>
  </si>
  <si>
    <t>Харківський ліцей # 147</t>
  </si>
  <si>
    <t>ВФЧ/ОВ/П/054</t>
  </si>
  <si>
    <t>Олександра Зінченко</t>
  </si>
  <si>
    <t>Питько Тетяна Сергіївна</t>
  </si>
  <si>
    <t>Ліцей №1 імені О.П.Довженка Новокаховської міської ради Херсонської області</t>
  </si>
  <si>
    <t>ВФЧ/ОВ/П/055</t>
  </si>
  <si>
    <t>Ігор Шолота</t>
  </si>
  <si>
    <t>Кнорр Юлія Володимирівна</t>
  </si>
  <si>
    <t>Херсонський науковий ліцей Херсонської обласної ради</t>
  </si>
  <si>
    <t>ВФЧ/ОВ/П/056</t>
  </si>
  <si>
    <t>Марія Головченко</t>
  </si>
  <si>
    <t>Голобородько Микола Володимирович</t>
  </si>
  <si>
    <t>Херсонська загальноосвітня школа І-ІІІ ступенів №39 "Школа-родина" Херсонської міської ради</t>
  </si>
  <si>
    <t>ВФЧ/ОВ/П/057</t>
  </si>
  <si>
    <t>Максим Скицюк</t>
  </si>
  <si>
    <t>Скицюк Ірина Вікторівна</t>
  </si>
  <si>
    <t>Ліцей №15 імені Олександра Співачука міста Хмельницького</t>
  </si>
  <si>
    <t>ВФЧ/ОВ/П/058</t>
  </si>
  <si>
    <t>Марія Осідак</t>
  </si>
  <si>
    <t>Слободян Тетяна Михайлівна</t>
  </si>
  <si>
    <t>Чемеровецький ліцей №1</t>
  </si>
  <si>
    <t>ВФЧ/ОВ/П/059</t>
  </si>
  <si>
    <t>Аліна Бузиль</t>
  </si>
  <si>
    <t>Семенюк Галина Миколаївна</t>
  </si>
  <si>
    <t>Славутський ліцей Хмельницької обласної ради</t>
  </si>
  <si>
    <t>ВФЧ/ОВ/П/060</t>
  </si>
  <si>
    <t>Емма Усова</t>
  </si>
  <si>
    <t xml:space="preserve">Кільчевська Ольга Вікторівна </t>
  </si>
  <si>
    <t>Смілянський навчально-виховний комплекс "Загальноосвітня школа І ступеня-гімназія імені В.Т.Сенатора" (з дошкільним підрозділом) Смілянської міської ради Черкаської області</t>
  </si>
  <si>
    <t>ВФЧ/ОВ/П/061</t>
  </si>
  <si>
    <t>Даніл Данельчатенко</t>
  </si>
  <si>
    <t>Руденко Оксана Анатоліївна</t>
  </si>
  <si>
    <t>Черкаська гімназія № 9 ім. О.М.Луценка</t>
  </si>
  <si>
    <t>ВФЧ/ОВ/П/062</t>
  </si>
  <si>
    <t>Іванна Дончук</t>
  </si>
  <si>
    <t>Мазур Наталія Володимирівна</t>
  </si>
  <si>
    <t>Смілянська спеціалізована школа І-ІІІ ступенів № 12 Смілянської міської ради Черкаської області</t>
  </si>
  <si>
    <t>ВФЧ/ОВ/П/063</t>
  </si>
  <si>
    <t>Владислава Дехтяр</t>
  </si>
  <si>
    <t>Ткач Андрій Анатолійович</t>
  </si>
  <si>
    <t>Опорний заклад "СОКИРЯНСЬКИЙ ЛІЦЕЙ №1 СОКИРЯНСЬКОЇ МІСЬКОЇ РАДИ ДНІСТРОВСЬКОГО РАЙОНУ ЧЕРНІВЕЦЬКОЇ ОБЛАСТІ"</t>
  </si>
  <si>
    <t>ВФЧ/ОВ/П/064</t>
  </si>
  <si>
    <t>Олег Балан</t>
  </si>
  <si>
    <t>Безушка Лариса Сергіївна</t>
  </si>
  <si>
    <t>Тарасовецький ліцей Ванчиковецької сільської ради Чернівецького району Чернівецької області</t>
  </si>
  <si>
    <t>ВФЧ/ОВ/П/065</t>
  </si>
  <si>
    <t>Ольга Теплюк</t>
  </si>
  <si>
    <t>Шовкун Тетяна Миколаївна</t>
  </si>
  <si>
    <t>Ніжинський ліцей Ніжинської міської ради Чернігівської області при НДУ ім. М.Гоголя</t>
  </si>
  <si>
    <t>ВФЧ/ОВ/П/066</t>
  </si>
  <si>
    <t>Богдан Сєргєєв</t>
  </si>
  <si>
    <t>Пиженко Тамара Миколаївна</t>
  </si>
  <si>
    <t>Білейківський ліцей Козелецької селищної ради</t>
  </si>
  <si>
    <t>ВФЧ/ОВ/П/067</t>
  </si>
  <si>
    <t>Марина Топорець</t>
  </si>
  <si>
    <t>Ричок Катерина Миколаївна</t>
  </si>
  <si>
    <t>Козелецький ліцей №3 Козелецької селищної ради</t>
  </si>
  <si>
    <t>Міжнародна академічна школа Одеса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</si>
</sst>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alan.bank.gov.ua/get-user-certificate/EIefnax54zhJvsG7ML7-" TargetMode="External"/><Relationship Id="rId21" Type="http://schemas.openxmlformats.org/officeDocument/2006/relationships/hyperlink" Target="https://talan.bank.gov.ua/get-user-certificate/EIefnQy4ZYeBnIiwdznG" TargetMode="External"/><Relationship Id="rId34" Type="http://schemas.openxmlformats.org/officeDocument/2006/relationships/hyperlink" Target="https://talan.bank.gov.ua/get-user-certificate/EIefn_QaY15bvComsqMS" TargetMode="External"/><Relationship Id="rId42" Type="http://schemas.openxmlformats.org/officeDocument/2006/relationships/hyperlink" Target="https://talan.bank.gov.ua/get-user-certificate/EIefnfTM9OHxZ3oEMs2E" TargetMode="External"/><Relationship Id="rId47" Type="http://schemas.openxmlformats.org/officeDocument/2006/relationships/hyperlink" Target="https://talan.bank.gov.ua/get-user-certificate/EIefnnmr_9uNIA1fFyp8" TargetMode="External"/><Relationship Id="rId50" Type="http://schemas.openxmlformats.org/officeDocument/2006/relationships/hyperlink" Target="https://talan.bank.gov.ua/get-user-certificate/EIefn0TrdjDsaxb92fIh" TargetMode="External"/><Relationship Id="rId55" Type="http://schemas.openxmlformats.org/officeDocument/2006/relationships/hyperlink" Target="https://talan.bank.gov.ua/get-user-certificate/EIefnpy36bF9KHHsJwVj" TargetMode="External"/><Relationship Id="rId63" Type="http://schemas.openxmlformats.org/officeDocument/2006/relationships/hyperlink" Target="https://talan.bank.gov.ua/get-user-certificate/EIefn9ur2vlvpolH767R" TargetMode="External"/><Relationship Id="rId7" Type="http://schemas.openxmlformats.org/officeDocument/2006/relationships/hyperlink" Target="https://talan.bank.gov.ua/get-user-certificate/EIefnhqSbjF1rn31SlaS" TargetMode="External"/><Relationship Id="rId2" Type="http://schemas.openxmlformats.org/officeDocument/2006/relationships/hyperlink" Target="https://talan.bank.gov.ua/get-user-certificate/EIefn3Pi_HAEuQDE3X0B" TargetMode="External"/><Relationship Id="rId16" Type="http://schemas.openxmlformats.org/officeDocument/2006/relationships/hyperlink" Target="https://talan.bank.gov.ua/get-user-certificate/EIefnpxMEuAM3gA_ZzOu" TargetMode="External"/><Relationship Id="rId29" Type="http://schemas.openxmlformats.org/officeDocument/2006/relationships/hyperlink" Target="https://talan.bank.gov.ua/get-user-certificate/EIefnmSJLJZN5pZMoHXX" TargetMode="External"/><Relationship Id="rId11" Type="http://schemas.openxmlformats.org/officeDocument/2006/relationships/hyperlink" Target="https://talan.bank.gov.ua/get-user-certificate/EIefnAw1L-VquO7ZZE3Z" TargetMode="External"/><Relationship Id="rId24" Type="http://schemas.openxmlformats.org/officeDocument/2006/relationships/hyperlink" Target="https://talan.bank.gov.ua/get-user-certificate/EIefngong3V7z985q5v6" TargetMode="External"/><Relationship Id="rId32" Type="http://schemas.openxmlformats.org/officeDocument/2006/relationships/hyperlink" Target="https://talan.bank.gov.ua/get-user-certificate/EIefnq6AEFXET7m8Qezi" TargetMode="External"/><Relationship Id="rId37" Type="http://schemas.openxmlformats.org/officeDocument/2006/relationships/hyperlink" Target="https://talan.bank.gov.ua/get-user-certificate/EIefnm2WeaxEyIiYtyXw" TargetMode="External"/><Relationship Id="rId40" Type="http://schemas.openxmlformats.org/officeDocument/2006/relationships/hyperlink" Target="https://talan.bank.gov.ua/get-user-certificate/EIefnNe1twezhblAmDRC" TargetMode="External"/><Relationship Id="rId45" Type="http://schemas.openxmlformats.org/officeDocument/2006/relationships/hyperlink" Target="https://talan.bank.gov.ua/get-user-certificate/EIefn8cX1M5YcRpHi6lZ" TargetMode="External"/><Relationship Id="rId53" Type="http://schemas.openxmlformats.org/officeDocument/2006/relationships/hyperlink" Target="https://talan.bank.gov.ua/get-user-certificate/EIefnseKM_eYIyHIoUCY" TargetMode="External"/><Relationship Id="rId58" Type="http://schemas.openxmlformats.org/officeDocument/2006/relationships/hyperlink" Target="https://talan.bank.gov.ua/get-user-certificate/EIefnG2Dnf4AoLW0ZkBJ" TargetMode="External"/><Relationship Id="rId66" Type="http://schemas.openxmlformats.org/officeDocument/2006/relationships/hyperlink" Target="https://talan.bank.gov.ua/get-user-certificate/EIefnf0zn5QS5EzP3hSL" TargetMode="External"/><Relationship Id="rId5" Type="http://schemas.openxmlformats.org/officeDocument/2006/relationships/hyperlink" Target="https://talan.bank.gov.ua/get-user-certificate/EIefn6HkruSThGGLTqW3" TargetMode="External"/><Relationship Id="rId61" Type="http://schemas.openxmlformats.org/officeDocument/2006/relationships/hyperlink" Target="https://talan.bank.gov.ua/get-user-certificate/EIefnuuTKo3qmsrG1JpC" TargetMode="External"/><Relationship Id="rId19" Type="http://schemas.openxmlformats.org/officeDocument/2006/relationships/hyperlink" Target="https://talan.bank.gov.ua/get-user-certificate/EIefnHqhq2_wPJDNGIFX" TargetMode="External"/><Relationship Id="rId14" Type="http://schemas.openxmlformats.org/officeDocument/2006/relationships/hyperlink" Target="https://talan.bank.gov.ua/get-user-certificate/EIefnCfucAKjzYi7KzIB" TargetMode="External"/><Relationship Id="rId22" Type="http://schemas.openxmlformats.org/officeDocument/2006/relationships/hyperlink" Target="https://talan.bank.gov.ua/get-user-certificate/EIefnxp0C-u9vVwByQK1" TargetMode="External"/><Relationship Id="rId27" Type="http://schemas.openxmlformats.org/officeDocument/2006/relationships/hyperlink" Target="https://talan.bank.gov.ua/get-user-certificate/EIefnA9MwdZUpGwxSPpF" TargetMode="External"/><Relationship Id="rId30" Type="http://schemas.openxmlformats.org/officeDocument/2006/relationships/hyperlink" Target="https://talan.bank.gov.ua/get-user-certificate/EIefncvpZSYxnnlJMCmR" TargetMode="External"/><Relationship Id="rId35" Type="http://schemas.openxmlformats.org/officeDocument/2006/relationships/hyperlink" Target="https://talan.bank.gov.ua/get-user-certificate/EIefncFDpERSgXZKqAOE" TargetMode="External"/><Relationship Id="rId43" Type="http://schemas.openxmlformats.org/officeDocument/2006/relationships/hyperlink" Target="https://talan.bank.gov.ua/get-user-certificate/EIefnZtkBhVPjxBZNtCd" TargetMode="External"/><Relationship Id="rId48" Type="http://schemas.openxmlformats.org/officeDocument/2006/relationships/hyperlink" Target="https://talan.bank.gov.ua/get-user-certificate/EIefnxdpPntAUrKOcmyD" TargetMode="External"/><Relationship Id="rId56" Type="http://schemas.openxmlformats.org/officeDocument/2006/relationships/hyperlink" Target="https://talan.bank.gov.ua/get-user-certificate/EIefnXzhNhjr_VpY5rzt" TargetMode="External"/><Relationship Id="rId64" Type="http://schemas.openxmlformats.org/officeDocument/2006/relationships/hyperlink" Target="https://talan.bank.gov.ua/get-user-certificate/EIefnNFU5knuBAI0sGqa" TargetMode="External"/><Relationship Id="rId8" Type="http://schemas.openxmlformats.org/officeDocument/2006/relationships/hyperlink" Target="https://talan.bank.gov.ua/get-user-certificate/EIefn8hru3GNZwRx1wjv" TargetMode="External"/><Relationship Id="rId51" Type="http://schemas.openxmlformats.org/officeDocument/2006/relationships/hyperlink" Target="https://talan.bank.gov.ua/get-user-certificate/EIefnpspt-4wzG3exdf2" TargetMode="External"/><Relationship Id="rId3" Type="http://schemas.openxmlformats.org/officeDocument/2006/relationships/hyperlink" Target="https://talan.bank.gov.ua/get-user-certificate/EIefnfVRXHzULEgHtY3i" TargetMode="External"/><Relationship Id="rId12" Type="http://schemas.openxmlformats.org/officeDocument/2006/relationships/hyperlink" Target="https://talan.bank.gov.ua/get-user-certificate/EIefndppYUZh5Hn26P02" TargetMode="External"/><Relationship Id="rId17" Type="http://schemas.openxmlformats.org/officeDocument/2006/relationships/hyperlink" Target="https://talan.bank.gov.ua/get-user-certificate/EIefn4RIqw5IfAbT8BSC" TargetMode="External"/><Relationship Id="rId25" Type="http://schemas.openxmlformats.org/officeDocument/2006/relationships/hyperlink" Target="https://talan.bank.gov.ua/get-user-certificate/EIefn70qENjFzoaaM8E7" TargetMode="External"/><Relationship Id="rId33" Type="http://schemas.openxmlformats.org/officeDocument/2006/relationships/hyperlink" Target="https://talan.bank.gov.ua/get-user-certificate/EIefnfEHUXhlZufXnZP3" TargetMode="External"/><Relationship Id="rId38" Type="http://schemas.openxmlformats.org/officeDocument/2006/relationships/hyperlink" Target="https://talan.bank.gov.ua/get-user-certificate/EIefnhCqhCbaCvXTd69w" TargetMode="External"/><Relationship Id="rId46" Type="http://schemas.openxmlformats.org/officeDocument/2006/relationships/hyperlink" Target="https://talan.bank.gov.ua/get-user-certificate/EIefnLMx99fP-pqjx_tH" TargetMode="External"/><Relationship Id="rId59" Type="http://schemas.openxmlformats.org/officeDocument/2006/relationships/hyperlink" Target="https://talan.bank.gov.ua/get-user-certificate/EIefnq4sPipJyu7-iNDv" TargetMode="External"/><Relationship Id="rId67" Type="http://schemas.openxmlformats.org/officeDocument/2006/relationships/hyperlink" Target="https://talan.bank.gov.ua/get-user-certificate/Pe1BZ9IL_Ou60Sm1UA7Z" TargetMode="External"/><Relationship Id="rId20" Type="http://schemas.openxmlformats.org/officeDocument/2006/relationships/hyperlink" Target="https://talan.bank.gov.ua/get-user-certificate/EIefnHWG0UpvkzCRPGLL" TargetMode="External"/><Relationship Id="rId41" Type="http://schemas.openxmlformats.org/officeDocument/2006/relationships/hyperlink" Target="https://talan.bank.gov.ua/get-user-certificate/EIefnff1RUmF6CIHqaH9" TargetMode="External"/><Relationship Id="rId54" Type="http://schemas.openxmlformats.org/officeDocument/2006/relationships/hyperlink" Target="https://talan.bank.gov.ua/get-user-certificate/EIefn2nnXe3cY445F1F4" TargetMode="External"/><Relationship Id="rId62" Type="http://schemas.openxmlformats.org/officeDocument/2006/relationships/hyperlink" Target="https://talan.bank.gov.ua/get-user-certificate/EIefn-1y-MzUrqJ8GFIO" TargetMode="External"/><Relationship Id="rId1" Type="http://schemas.openxmlformats.org/officeDocument/2006/relationships/hyperlink" Target="https://talan.bank.gov.ua/get-user-certificate/EIefn6qw0m3kV79sa3Nl" TargetMode="External"/><Relationship Id="rId6" Type="http://schemas.openxmlformats.org/officeDocument/2006/relationships/hyperlink" Target="https://talan.bank.gov.ua/get-user-certificate/EIefnBQi7fxCGkmINHd9" TargetMode="External"/><Relationship Id="rId15" Type="http://schemas.openxmlformats.org/officeDocument/2006/relationships/hyperlink" Target="https://talan.bank.gov.ua/get-user-certificate/EIefnMiQAZlqppStsa2G" TargetMode="External"/><Relationship Id="rId23" Type="http://schemas.openxmlformats.org/officeDocument/2006/relationships/hyperlink" Target="https://talan.bank.gov.ua/get-user-certificate/EIefnf-Axk4Gq2_bXVnF" TargetMode="External"/><Relationship Id="rId28" Type="http://schemas.openxmlformats.org/officeDocument/2006/relationships/hyperlink" Target="https://talan.bank.gov.ua/get-user-certificate/EIefndMjW7hCmYkVsae7" TargetMode="External"/><Relationship Id="rId36" Type="http://schemas.openxmlformats.org/officeDocument/2006/relationships/hyperlink" Target="https://talan.bank.gov.ua/get-user-certificate/EIefnHf-hH3W5eWkooWU" TargetMode="External"/><Relationship Id="rId49" Type="http://schemas.openxmlformats.org/officeDocument/2006/relationships/hyperlink" Target="https://talan.bank.gov.ua/get-user-certificate/EIefnzz3usBQOvDfbsnz" TargetMode="External"/><Relationship Id="rId57" Type="http://schemas.openxmlformats.org/officeDocument/2006/relationships/hyperlink" Target="https://talan.bank.gov.ua/get-user-certificate/EIefnKjb15r4g2gSUrBe" TargetMode="External"/><Relationship Id="rId10" Type="http://schemas.openxmlformats.org/officeDocument/2006/relationships/hyperlink" Target="https://talan.bank.gov.ua/get-user-certificate/EIefnxXbZy-QZVQ9Bjds" TargetMode="External"/><Relationship Id="rId31" Type="http://schemas.openxmlformats.org/officeDocument/2006/relationships/hyperlink" Target="https://talan.bank.gov.ua/get-user-certificate/EIefnVsvmaA9Nn2uq_bG" TargetMode="External"/><Relationship Id="rId44" Type="http://schemas.openxmlformats.org/officeDocument/2006/relationships/hyperlink" Target="https://talan.bank.gov.ua/get-user-certificate/EIefnJMlCvTwjxLEc08W" TargetMode="External"/><Relationship Id="rId52" Type="http://schemas.openxmlformats.org/officeDocument/2006/relationships/hyperlink" Target="https://talan.bank.gov.ua/get-user-certificate/EIefnkOQaqsbeCVqWwTS" TargetMode="External"/><Relationship Id="rId60" Type="http://schemas.openxmlformats.org/officeDocument/2006/relationships/hyperlink" Target="https://talan.bank.gov.ua/get-user-certificate/EIefn_xbLjlVtzzfy9Ia" TargetMode="External"/><Relationship Id="rId65" Type="http://schemas.openxmlformats.org/officeDocument/2006/relationships/hyperlink" Target="https://talan.bank.gov.ua/get-user-certificate/EIefnCaLH0QmmcFrkWyd" TargetMode="External"/><Relationship Id="rId4" Type="http://schemas.openxmlformats.org/officeDocument/2006/relationships/hyperlink" Target="https://talan.bank.gov.ua/get-user-certificate/EIefnFuClvIXtMCiXmLh" TargetMode="External"/><Relationship Id="rId9" Type="http://schemas.openxmlformats.org/officeDocument/2006/relationships/hyperlink" Target="https://talan.bank.gov.ua/get-user-certificate/EIefnPfC_vjDE54nmXU8" TargetMode="External"/><Relationship Id="rId13" Type="http://schemas.openxmlformats.org/officeDocument/2006/relationships/hyperlink" Target="https://talan.bank.gov.ua/get-user-certificate/EIefnskSUVb2TEb8LZrJ" TargetMode="External"/><Relationship Id="rId18" Type="http://schemas.openxmlformats.org/officeDocument/2006/relationships/hyperlink" Target="https://talan.bank.gov.ua/get-user-certificate/EIefnTvPV5F4g7wGBHK-" TargetMode="External"/><Relationship Id="rId39" Type="http://schemas.openxmlformats.org/officeDocument/2006/relationships/hyperlink" Target="https://talan.bank.gov.ua/get-user-certificate/EIefnKAkxpz9cpAkAN5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55" workbookViewId="0">
      <selection activeCell="J67" sqref="J67"/>
    </sheetView>
  </sheetViews>
  <sheetFormatPr defaultRowHeight="14.4" x14ac:dyDescent="0.3"/>
  <cols>
    <col min="1" max="1" width="15.44140625" customWidth="1"/>
    <col min="2" max="2" width="17.21875" customWidth="1"/>
    <col min="3" max="3" width="26.77734375" customWidth="1"/>
    <col min="4" max="4" width="35.21875" customWidth="1"/>
    <col min="5" max="5" width="59.66406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</row>
    <row r="2" spans="1:8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>HYPERLINK("https://talan.bank.gov.ua/get-user-certificate/EIefn6qw0m3kV79sa3Nl","Завантажити сертифікат")</f>
        <v>Завантажити сертифікат</v>
      </c>
    </row>
    <row r="3" spans="1:8" x14ac:dyDescent="0.3">
      <c r="A3" t="s">
        <v>11</v>
      </c>
      <c r="B3" t="s">
        <v>7</v>
      </c>
      <c r="C3" t="s">
        <v>12</v>
      </c>
      <c r="D3" t="s">
        <v>13</v>
      </c>
      <c r="E3" t="s">
        <v>14</v>
      </c>
      <c r="F3" t="str">
        <f>HYPERLINK("https://talan.bank.gov.ua/get-user-certificate/EIefn3Pi_HAEuQDE3X0B","Завантажити сертифікат")</f>
        <v>Завантажити сертифікат</v>
      </c>
    </row>
    <row r="4" spans="1:8" x14ac:dyDescent="0.3">
      <c r="A4" t="s">
        <v>15</v>
      </c>
      <c r="B4" t="s">
        <v>7</v>
      </c>
      <c r="C4" t="s">
        <v>16</v>
      </c>
      <c r="D4" t="s">
        <v>17</v>
      </c>
      <c r="E4" t="s">
        <v>18</v>
      </c>
      <c r="F4" t="str">
        <f>HYPERLINK("https://talan.bank.gov.ua/get-user-certificate/EIefnfVRXHzULEgHtY3i","Завантажити сертифікат")</f>
        <v>Завантажити сертифікат</v>
      </c>
    </row>
    <row r="5" spans="1:8" x14ac:dyDescent="0.3">
      <c r="A5" t="s">
        <v>19</v>
      </c>
      <c r="B5" t="s">
        <v>7</v>
      </c>
      <c r="C5" t="s">
        <v>20</v>
      </c>
      <c r="D5" t="s">
        <v>21</v>
      </c>
      <c r="E5" t="s">
        <v>22</v>
      </c>
      <c r="F5" t="str">
        <f>HYPERLINK("https://talan.bank.gov.ua/get-user-certificate/EIefnFuClvIXtMCiXmLh","Завантажити сертифікат")</f>
        <v>Завантажити сертифікат</v>
      </c>
    </row>
    <row r="6" spans="1:8" x14ac:dyDescent="0.3">
      <c r="A6" t="s">
        <v>23</v>
      </c>
      <c r="B6" t="s">
        <v>7</v>
      </c>
      <c r="C6" t="s">
        <v>24</v>
      </c>
      <c r="D6" t="s">
        <v>25</v>
      </c>
      <c r="E6" t="s">
        <v>26</v>
      </c>
      <c r="F6" t="str">
        <f>HYPERLINK("https://talan.bank.gov.ua/get-user-certificate/EIefn6HkruSThGGLTqW3","Завантажити сертифікат")</f>
        <v>Завантажити сертифікат</v>
      </c>
    </row>
    <row r="7" spans="1:8" x14ac:dyDescent="0.3">
      <c r="A7" t="s">
        <v>27</v>
      </c>
      <c r="B7" t="s">
        <v>7</v>
      </c>
      <c r="C7" t="s">
        <v>28</v>
      </c>
      <c r="D7" t="s">
        <v>29</v>
      </c>
      <c r="E7" t="s">
        <v>30</v>
      </c>
      <c r="F7" t="str">
        <f>HYPERLINK("https://talan.bank.gov.ua/get-user-certificate/EIefnBQi7fxCGkmINHd9","Завантажити сертифікат")</f>
        <v>Завантажити сертифікат</v>
      </c>
    </row>
    <row r="8" spans="1:8" x14ac:dyDescent="0.3">
      <c r="A8" t="s">
        <v>31</v>
      </c>
      <c r="B8" t="s">
        <v>7</v>
      </c>
      <c r="C8" t="s">
        <v>32</v>
      </c>
      <c r="D8" t="s">
        <v>33</v>
      </c>
      <c r="E8" t="s">
        <v>34</v>
      </c>
      <c r="F8" t="str">
        <f>HYPERLINK("https://talan.bank.gov.ua/get-user-certificate/EIefnhqSbjF1rn31SlaS","Завантажити сертифікат")</f>
        <v>Завантажити сертифікат</v>
      </c>
    </row>
    <row r="9" spans="1:8" x14ac:dyDescent="0.3">
      <c r="A9" t="s">
        <v>35</v>
      </c>
      <c r="B9" t="s">
        <v>7</v>
      </c>
      <c r="C9" t="s">
        <v>36</v>
      </c>
      <c r="D9" t="s">
        <v>37</v>
      </c>
      <c r="E9" t="s">
        <v>38</v>
      </c>
      <c r="F9" t="str">
        <f>HYPERLINK("https://talan.bank.gov.ua/get-user-certificate/EIefn8hru3GNZwRx1wjv","Завантажити сертифікат")</f>
        <v>Завантажити сертифікат</v>
      </c>
    </row>
    <row r="10" spans="1:8" x14ac:dyDescent="0.3">
      <c r="A10" t="s">
        <v>39</v>
      </c>
      <c r="B10" t="s">
        <v>7</v>
      </c>
      <c r="C10" t="s">
        <v>40</v>
      </c>
      <c r="D10" t="s">
        <v>41</v>
      </c>
      <c r="E10" t="s">
        <v>42</v>
      </c>
      <c r="F10" t="str">
        <f>HYPERLINK("https://talan.bank.gov.ua/get-user-certificate/EIefnPfC_vjDE54nmXU8","Завантажити сертифікат")</f>
        <v>Завантажити сертифікат</v>
      </c>
    </row>
    <row r="11" spans="1:8" x14ac:dyDescent="0.3">
      <c r="A11" t="s">
        <v>43</v>
      </c>
      <c r="B11" t="s">
        <v>7</v>
      </c>
      <c r="C11" t="s">
        <v>44</v>
      </c>
      <c r="D11" t="s">
        <v>45</v>
      </c>
      <c r="E11" t="s">
        <v>46</v>
      </c>
      <c r="F11" t="str">
        <f>HYPERLINK("https://talan.bank.gov.ua/get-user-certificate/EIefnxXbZy-QZVQ9Bjds","Завантажити сертифікат")</f>
        <v>Завантажити сертифікат</v>
      </c>
    </row>
    <row r="12" spans="1:8" x14ac:dyDescent="0.3">
      <c r="A12" t="s">
        <v>47</v>
      </c>
      <c r="B12" t="s">
        <v>7</v>
      </c>
      <c r="C12" t="s">
        <v>48</v>
      </c>
      <c r="D12" t="s">
        <v>49</v>
      </c>
      <c r="E12" t="s">
        <v>50</v>
      </c>
      <c r="F12" t="str">
        <f>HYPERLINK("https://talan.bank.gov.ua/get-user-certificate/EIefnAw1L-VquO7ZZE3Z","Завантажити сертифікат")</f>
        <v>Завантажити сертифікат</v>
      </c>
    </row>
    <row r="13" spans="1:8" x14ac:dyDescent="0.3">
      <c r="A13" t="s">
        <v>51</v>
      </c>
      <c r="B13" t="s">
        <v>7</v>
      </c>
      <c r="C13" t="s">
        <v>52</v>
      </c>
      <c r="D13" t="s">
        <v>53</v>
      </c>
      <c r="E13" t="s">
        <v>54</v>
      </c>
      <c r="F13" t="str">
        <f>HYPERLINK("https://talan.bank.gov.ua/get-user-certificate/EIefndppYUZh5Hn26P02","Завантажити сертифікат")</f>
        <v>Завантажити сертифікат</v>
      </c>
    </row>
    <row r="14" spans="1:8" x14ac:dyDescent="0.3">
      <c r="A14" t="s">
        <v>55</v>
      </c>
      <c r="B14" t="s">
        <v>7</v>
      </c>
      <c r="C14" t="s">
        <v>56</v>
      </c>
      <c r="D14" t="s">
        <v>57</v>
      </c>
      <c r="E14" t="s">
        <v>58</v>
      </c>
      <c r="F14" t="str">
        <f>HYPERLINK("https://talan.bank.gov.ua/get-user-certificate/EIefnskSUVb2TEb8LZrJ","Завантажити сертифікат")</f>
        <v>Завантажити сертифікат</v>
      </c>
    </row>
    <row r="15" spans="1:8" x14ac:dyDescent="0.3">
      <c r="A15" t="s">
        <v>59</v>
      </c>
      <c r="B15" t="s">
        <v>7</v>
      </c>
      <c r="C15" t="s">
        <v>60</v>
      </c>
      <c r="D15" t="s">
        <v>61</v>
      </c>
      <c r="E15" t="s">
        <v>62</v>
      </c>
      <c r="F15" t="str">
        <f>HYPERLINK("https://talan.bank.gov.ua/get-user-certificate/EIefnCfucAKjzYi7KzIB","Завантажити сертифікат")</f>
        <v>Завантажити сертифікат</v>
      </c>
    </row>
    <row r="16" spans="1:8" x14ac:dyDescent="0.3">
      <c r="A16" t="s">
        <v>63</v>
      </c>
      <c r="B16" t="s">
        <v>7</v>
      </c>
      <c r="C16" t="s">
        <v>64</v>
      </c>
      <c r="D16" t="s">
        <v>65</v>
      </c>
      <c r="E16" t="s">
        <v>66</v>
      </c>
      <c r="F16" t="str">
        <f>HYPERLINK("https://talan.bank.gov.ua/get-user-certificate/EIefnMiQAZlqppStsa2G","Завантажити сертифікат")</f>
        <v>Завантажити сертифікат</v>
      </c>
    </row>
    <row r="17" spans="1:6" x14ac:dyDescent="0.3">
      <c r="A17" t="s">
        <v>67</v>
      </c>
      <c r="B17" t="s">
        <v>7</v>
      </c>
      <c r="C17" t="s">
        <v>68</v>
      </c>
      <c r="D17" t="s">
        <v>69</v>
      </c>
      <c r="E17" t="s">
        <v>70</v>
      </c>
      <c r="F17" t="str">
        <f>HYPERLINK("https://talan.bank.gov.ua/get-user-certificate/EIefnpxMEuAM3gA_ZzOu","Завантажити сертифікат")</f>
        <v>Завантажити сертифікат</v>
      </c>
    </row>
    <row r="18" spans="1:6" x14ac:dyDescent="0.3">
      <c r="A18" t="s">
        <v>71</v>
      </c>
      <c r="B18" t="s">
        <v>7</v>
      </c>
      <c r="C18" t="s">
        <v>72</v>
      </c>
      <c r="D18" t="s">
        <v>73</v>
      </c>
      <c r="E18" t="s">
        <v>74</v>
      </c>
      <c r="F18" t="str">
        <f>HYPERLINK("https://talan.bank.gov.ua/get-user-certificate/EIefn4RIqw5IfAbT8BSC","Завантажити сертифікат")</f>
        <v>Завантажити сертифікат</v>
      </c>
    </row>
    <row r="19" spans="1:6" x14ac:dyDescent="0.3">
      <c r="A19" t="s">
        <v>75</v>
      </c>
      <c r="B19" t="s">
        <v>7</v>
      </c>
      <c r="C19" t="s">
        <v>76</v>
      </c>
      <c r="D19" t="s">
        <v>77</v>
      </c>
      <c r="E19" t="s">
        <v>78</v>
      </c>
      <c r="F19" t="str">
        <f>HYPERLINK("https://talan.bank.gov.ua/get-user-certificate/EIefnTvPV5F4g7wGBHK-","Завантажити сертифікат")</f>
        <v>Завантажити сертифікат</v>
      </c>
    </row>
    <row r="20" spans="1:6" x14ac:dyDescent="0.3">
      <c r="A20" t="s">
        <v>79</v>
      </c>
      <c r="B20" t="s">
        <v>7</v>
      </c>
      <c r="C20" t="s">
        <v>80</v>
      </c>
      <c r="D20" t="s">
        <v>81</v>
      </c>
      <c r="E20" t="s">
        <v>82</v>
      </c>
      <c r="F20" t="str">
        <f>HYPERLINK("https://talan.bank.gov.ua/get-user-certificate/EIefnHqhq2_wPJDNGIFX","Завантажити сертифікат")</f>
        <v>Завантажити сертифікат</v>
      </c>
    </row>
    <row r="21" spans="1:6" x14ac:dyDescent="0.3">
      <c r="A21" t="s">
        <v>83</v>
      </c>
      <c r="B21" t="s">
        <v>7</v>
      </c>
      <c r="C21" t="s">
        <v>84</v>
      </c>
      <c r="D21" t="s">
        <v>85</v>
      </c>
      <c r="E21" t="s">
        <v>86</v>
      </c>
      <c r="F21" t="str">
        <f>HYPERLINK("https://talan.bank.gov.ua/get-user-certificate/EIefnHWG0UpvkzCRPGLL","Завантажити сертифікат")</f>
        <v>Завантажити сертифікат</v>
      </c>
    </row>
    <row r="22" spans="1:6" x14ac:dyDescent="0.3">
      <c r="A22" t="s">
        <v>87</v>
      </c>
      <c r="B22" t="s">
        <v>7</v>
      </c>
      <c r="C22" t="s">
        <v>88</v>
      </c>
      <c r="D22" t="s">
        <v>89</v>
      </c>
      <c r="E22" t="s">
        <v>90</v>
      </c>
      <c r="F22" t="str">
        <f>HYPERLINK("https://talan.bank.gov.ua/get-user-certificate/EIefnQy4ZYeBnIiwdznG","Завантажити сертифікат")</f>
        <v>Завантажити сертифікат</v>
      </c>
    </row>
    <row r="23" spans="1:6" x14ac:dyDescent="0.3">
      <c r="A23" t="s">
        <v>91</v>
      </c>
      <c r="B23" t="s">
        <v>7</v>
      </c>
      <c r="C23" t="s">
        <v>92</v>
      </c>
      <c r="D23" t="s">
        <v>93</v>
      </c>
      <c r="E23" t="s">
        <v>94</v>
      </c>
      <c r="F23" t="str">
        <f>HYPERLINK("https://talan.bank.gov.ua/get-user-certificate/EIefnxp0C-u9vVwByQK1","Завантажити сертифікат")</f>
        <v>Завантажити сертифікат</v>
      </c>
    </row>
    <row r="24" spans="1:6" x14ac:dyDescent="0.3">
      <c r="A24" t="s">
        <v>95</v>
      </c>
      <c r="B24" t="s">
        <v>7</v>
      </c>
      <c r="C24" t="s">
        <v>96</v>
      </c>
      <c r="D24" t="s">
        <v>97</v>
      </c>
      <c r="E24" t="s">
        <v>98</v>
      </c>
      <c r="F24" t="str">
        <f>HYPERLINK("https://talan.bank.gov.ua/get-user-certificate/EIefnf-Axk4Gq2_bXVnF","Завантажити сертифікат")</f>
        <v>Завантажити сертифікат</v>
      </c>
    </row>
    <row r="25" spans="1:6" x14ac:dyDescent="0.3">
      <c r="A25" t="s">
        <v>99</v>
      </c>
      <c r="B25" t="s">
        <v>7</v>
      </c>
      <c r="C25" t="s">
        <v>100</v>
      </c>
      <c r="D25" t="s">
        <v>101</v>
      </c>
      <c r="E25" t="s">
        <v>102</v>
      </c>
      <c r="F25" t="str">
        <f>HYPERLINK("https://talan.bank.gov.ua/get-user-certificate/EIefngong3V7z985q5v6","Завантажити сертифікат")</f>
        <v>Завантажити сертифікат</v>
      </c>
    </row>
    <row r="26" spans="1:6" x14ac:dyDescent="0.3">
      <c r="A26" t="s">
        <v>103</v>
      </c>
      <c r="B26" t="s">
        <v>7</v>
      </c>
      <c r="C26" t="s">
        <v>104</v>
      </c>
      <c r="D26" t="s">
        <v>105</v>
      </c>
      <c r="E26" t="s">
        <v>106</v>
      </c>
      <c r="F26" t="str">
        <f>HYPERLINK("https://talan.bank.gov.ua/get-user-certificate/EIefn70qENjFzoaaM8E7","Завантажити сертифікат")</f>
        <v>Завантажити сертифікат</v>
      </c>
    </row>
    <row r="27" spans="1:6" x14ac:dyDescent="0.3">
      <c r="A27" t="s">
        <v>107</v>
      </c>
      <c r="B27" t="s">
        <v>7</v>
      </c>
      <c r="C27" t="s">
        <v>108</v>
      </c>
      <c r="D27" t="s">
        <v>109</v>
      </c>
      <c r="E27" t="s">
        <v>110</v>
      </c>
      <c r="F27" t="str">
        <f>HYPERLINK("https://talan.bank.gov.ua/get-user-certificate/EIefnax54zhJvsG7ML7-","Завантажити сертифікат")</f>
        <v>Завантажити сертифікат</v>
      </c>
    </row>
    <row r="28" spans="1:6" x14ac:dyDescent="0.3">
      <c r="A28" t="s">
        <v>111</v>
      </c>
      <c r="B28" t="s">
        <v>7</v>
      </c>
      <c r="C28" t="s">
        <v>112</v>
      </c>
      <c r="D28" t="s">
        <v>113</v>
      </c>
      <c r="E28" t="s">
        <v>114</v>
      </c>
      <c r="F28" t="str">
        <f>HYPERLINK("https://talan.bank.gov.ua/get-user-certificate/EIefnA9MwdZUpGwxSPpF","Завантажити сертифікат")</f>
        <v>Завантажити сертифікат</v>
      </c>
    </row>
    <row r="29" spans="1:6" x14ac:dyDescent="0.3">
      <c r="A29" t="s">
        <v>115</v>
      </c>
      <c r="B29" t="s">
        <v>7</v>
      </c>
      <c r="C29" t="s">
        <v>116</v>
      </c>
      <c r="D29" t="s">
        <v>117</v>
      </c>
      <c r="E29" t="s">
        <v>118</v>
      </c>
      <c r="F29" t="str">
        <f>HYPERLINK("https://talan.bank.gov.ua/get-user-certificate/EIefndMjW7hCmYkVsae7","Завантажити сертифікат")</f>
        <v>Завантажити сертифікат</v>
      </c>
    </row>
    <row r="30" spans="1:6" x14ac:dyDescent="0.3">
      <c r="A30" t="s">
        <v>119</v>
      </c>
      <c r="B30" t="s">
        <v>7</v>
      </c>
      <c r="C30" t="s">
        <v>120</v>
      </c>
      <c r="D30" t="s">
        <v>121</v>
      </c>
      <c r="E30" t="s">
        <v>122</v>
      </c>
      <c r="F30" t="str">
        <f>HYPERLINK("https://talan.bank.gov.ua/get-user-certificate/EIefnmSJLJZN5pZMoHXX","Завантажити сертифікат")</f>
        <v>Завантажити сертифікат</v>
      </c>
    </row>
    <row r="31" spans="1:6" x14ac:dyDescent="0.3">
      <c r="A31" t="s">
        <v>123</v>
      </c>
      <c r="B31" t="s">
        <v>7</v>
      </c>
      <c r="C31" t="s">
        <v>124</v>
      </c>
      <c r="D31" t="s">
        <v>125</v>
      </c>
      <c r="E31" t="s">
        <v>126</v>
      </c>
      <c r="F31" t="str">
        <f>HYPERLINK("https://talan.bank.gov.ua/get-user-certificate/EIefncvpZSYxnnlJMCmR","Завантажити сертифікат")</f>
        <v>Завантажити сертифікат</v>
      </c>
    </row>
    <row r="32" spans="1:6" x14ac:dyDescent="0.3">
      <c r="A32" t="s">
        <v>127</v>
      </c>
      <c r="B32" t="s">
        <v>7</v>
      </c>
      <c r="C32" t="s">
        <v>128</v>
      </c>
      <c r="D32" t="s">
        <v>129</v>
      </c>
      <c r="E32" t="s">
        <v>130</v>
      </c>
      <c r="F32" t="str">
        <f>HYPERLINK("https://talan.bank.gov.ua/get-user-certificate/EIefnVsvmaA9Nn2uq_bG","Завантажити сертифікат")</f>
        <v>Завантажити сертифікат</v>
      </c>
    </row>
    <row r="33" spans="1:6" x14ac:dyDescent="0.3">
      <c r="A33" t="s">
        <v>131</v>
      </c>
      <c r="B33" t="s">
        <v>7</v>
      </c>
      <c r="C33" t="s">
        <v>132</v>
      </c>
      <c r="D33" t="s">
        <v>133</v>
      </c>
      <c r="E33" t="s">
        <v>134</v>
      </c>
      <c r="F33" t="str">
        <f>HYPERLINK("https://talan.bank.gov.ua/get-user-certificate/EIefnq6AEFXET7m8Qezi","Завантажити сертифікат")</f>
        <v>Завантажити сертифікат</v>
      </c>
    </row>
    <row r="34" spans="1:6" x14ac:dyDescent="0.3">
      <c r="A34" t="s">
        <v>135</v>
      </c>
      <c r="B34" t="s">
        <v>7</v>
      </c>
      <c r="C34" t="s">
        <v>136</v>
      </c>
      <c r="D34" t="s">
        <v>137</v>
      </c>
      <c r="E34" t="s">
        <v>138</v>
      </c>
      <c r="F34" t="str">
        <f>HYPERLINK("https://talan.bank.gov.ua/get-user-certificate/EIefnfEHUXhlZufXnZP3","Завантажити сертифікат")</f>
        <v>Завантажити сертифікат</v>
      </c>
    </row>
    <row r="35" spans="1:6" x14ac:dyDescent="0.3">
      <c r="A35" t="s">
        <v>139</v>
      </c>
      <c r="B35" t="s">
        <v>7</v>
      </c>
      <c r="C35" t="s">
        <v>140</v>
      </c>
      <c r="D35" t="s">
        <v>141</v>
      </c>
      <c r="E35" t="s">
        <v>142</v>
      </c>
      <c r="F35" t="str">
        <f>HYPERLINK("https://talan.bank.gov.ua/get-user-certificate/EIefn_QaY15bvComsqMS","Завантажити сертифікат")</f>
        <v>Завантажити сертифікат</v>
      </c>
    </row>
    <row r="36" spans="1:6" x14ac:dyDescent="0.3">
      <c r="A36" t="s">
        <v>143</v>
      </c>
      <c r="B36" t="s">
        <v>7</v>
      </c>
      <c r="C36" t="s">
        <v>144</v>
      </c>
      <c r="D36" t="s">
        <v>145</v>
      </c>
      <c r="E36" t="s">
        <v>146</v>
      </c>
      <c r="F36" t="str">
        <f>HYPERLINK("https://talan.bank.gov.ua/get-user-certificate/EIefncFDpERSgXZKqAOE","Завантажити сертифікат")</f>
        <v>Завантажити сертифікат</v>
      </c>
    </row>
    <row r="37" spans="1:6" x14ac:dyDescent="0.3">
      <c r="A37" t="s">
        <v>147</v>
      </c>
      <c r="B37" t="s">
        <v>7</v>
      </c>
      <c r="C37" t="s">
        <v>148</v>
      </c>
      <c r="D37" t="s">
        <v>149</v>
      </c>
      <c r="E37" t="s">
        <v>150</v>
      </c>
      <c r="F37" t="str">
        <f>HYPERLINK("https://talan.bank.gov.ua/get-user-certificate/EIefnHf-hH3W5eWkooWU","Завантажити сертифікат")</f>
        <v>Завантажити сертифікат</v>
      </c>
    </row>
    <row r="38" spans="1:6" x14ac:dyDescent="0.3">
      <c r="A38" t="s">
        <v>151</v>
      </c>
      <c r="B38" t="s">
        <v>7</v>
      </c>
      <c r="C38" t="s">
        <v>152</v>
      </c>
      <c r="D38" t="s">
        <v>153</v>
      </c>
      <c r="E38" t="s">
        <v>154</v>
      </c>
      <c r="F38" t="str">
        <f>HYPERLINK("https://talan.bank.gov.ua/get-user-certificate/EIefnm2WeaxEyIiYtyXw","Завантажити сертифікат")</f>
        <v>Завантажити сертифікат</v>
      </c>
    </row>
    <row r="39" spans="1:6" x14ac:dyDescent="0.3">
      <c r="A39" t="s">
        <v>155</v>
      </c>
      <c r="B39" t="s">
        <v>7</v>
      </c>
      <c r="C39" t="s">
        <v>156</v>
      </c>
      <c r="D39" t="s">
        <v>157</v>
      </c>
      <c r="E39" t="s">
        <v>274</v>
      </c>
      <c r="F39" t="str">
        <f>HYPERLINK("https://talan.bank.gov.ua/get-user-certificate/Pe1BZ9IL_Ou60Sm1UA7Z","Завантажити сертифікат")</f>
        <v>Завантажити сертифікат</v>
      </c>
    </row>
    <row r="40" spans="1:6" x14ac:dyDescent="0.3">
      <c r="A40" t="s">
        <v>158</v>
      </c>
      <c r="B40" t="s">
        <v>7</v>
      </c>
      <c r="C40" t="s">
        <v>159</v>
      </c>
      <c r="D40" t="s">
        <v>160</v>
      </c>
      <c r="E40" t="s">
        <v>161</v>
      </c>
      <c r="F40" t="str">
        <f>HYPERLINK("https://talan.bank.gov.ua/get-user-certificate/EIefnhCqhCbaCvXTd69w","Завантажити сертифікат")</f>
        <v>Завантажити сертифікат</v>
      </c>
    </row>
    <row r="41" spans="1:6" x14ac:dyDescent="0.3">
      <c r="A41" t="s">
        <v>162</v>
      </c>
      <c r="B41" t="s">
        <v>7</v>
      </c>
      <c r="C41" t="s">
        <v>163</v>
      </c>
      <c r="D41" t="s">
        <v>164</v>
      </c>
      <c r="E41" t="s">
        <v>165</v>
      </c>
      <c r="F41" t="str">
        <f>HYPERLINK("https://talan.bank.gov.ua/get-user-certificate/EIefnKAkxpz9cpAkAN5y","Завантажити сертифікат")</f>
        <v>Завантажити сертифікат</v>
      </c>
    </row>
    <row r="42" spans="1:6" x14ac:dyDescent="0.3">
      <c r="A42" t="s">
        <v>166</v>
      </c>
      <c r="B42" t="s">
        <v>7</v>
      </c>
      <c r="C42" t="s">
        <v>167</v>
      </c>
      <c r="D42" t="s">
        <v>168</v>
      </c>
      <c r="E42" t="s">
        <v>169</v>
      </c>
      <c r="F42" t="str">
        <f>HYPERLINK("https://talan.bank.gov.ua/get-user-certificate/EIefnNe1twezhblAmDRC","Завантажити сертифікат")</f>
        <v>Завантажити сертифікат</v>
      </c>
    </row>
    <row r="43" spans="1:6" x14ac:dyDescent="0.3">
      <c r="A43" t="s">
        <v>170</v>
      </c>
      <c r="B43" t="s">
        <v>7</v>
      </c>
      <c r="C43" t="s">
        <v>171</v>
      </c>
      <c r="D43" t="s">
        <v>172</v>
      </c>
      <c r="E43" t="s">
        <v>173</v>
      </c>
      <c r="F43" t="str">
        <f>HYPERLINK("https://talan.bank.gov.ua/get-user-certificate/EIefnff1RUmF6CIHqaH9","Завантажити сертифікат")</f>
        <v>Завантажити сертифікат</v>
      </c>
    </row>
    <row r="44" spans="1:6" x14ac:dyDescent="0.3">
      <c r="A44" t="s">
        <v>174</v>
      </c>
      <c r="B44" t="s">
        <v>7</v>
      </c>
      <c r="C44" t="s">
        <v>175</v>
      </c>
      <c r="D44" t="s">
        <v>176</v>
      </c>
      <c r="E44" t="s">
        <v>177</v>
      </c>
      <c r="F44" t="str">
        <f>HYPERLINK("https://talan.bank.gov.ua/get-user-certificate/EIefnfTM9OHxZ3oEMs2E","Завантажити сертифікат")</f>
        <v>Завантажити сертифікат</v>
      </c>
    </row>
    <row r="45" spans="1:6" x14ac:dyDescent="0.3">
      <c r="A45" t="s">
        <v>178</v>
      </c>
      <c r="B45" t="s">
        <v>7</v>
      </c>
      <c r="C45" t="s">
        <v>179</v>
      </c>
      <c r="D45" t="s">
        <v>180</v>
      </c>
      <c r="E45" t="s">
        <v>181</v>
      </c>
      <c r="F45" t="str">
        <f>HYPERLINK("https://talan.bank.gov.ua/get-user-certificate/EIefnZtkBhVPjxBZNtCd","Завантажити сертифікат")</f>
        <v>Завантажити сертифікат</v>
      </c>
    </row>
    <row r="46" spans="1:6" x14ac:dyDescent="0.3">
      <c r="A46" t="s">
        <v>182</v>
      </c>
      <c r="B46" t="s">
        <v>7</v>
      </c>
      <c r="C46" t="s">
        <v>183</v>
      </c>
      <c r="D46" t="s">
        <v>184</v>
      </c>
      <c r="E46" t="s">
        <v>185</v>
      </c>
      <c r="F46" t="str">
        <f>HYPERLINK("https://talan.bank.gov.ua/get-user-certificate/EIefnJMlCvTwjxLEc08W","Завантажити сертифікат")</f>
        <v>Завантажити сертифікат</v>
      </c>
    </row>
    <row r="47" spans="1:6" x14ac:dyDescent="0.3">
      <c r="A47" t="s">
        <v>186</v>
      </c>
      <c r="B47" t="s">
        <v>7</v>
      </c>
      <c r="C47" t="s">
        <v>187</v>
      </c>
      <c r="D47" t="s">
        <v>188</v>
      </c>
      <c r="E47" t="s">
        <v>189</v>
      </c>
      <c r="F47" t="str">
        <f>HYPERLINK("https://talan.bank.gov.ua/get-user-certificate/EIefn8cX1M5YcRpHi6lZ","Завантажити сертифікат")</f>
        <v>Завантажити сертифікат</v>
      </c>
    </row>
    <row r="48" spans="1:6" x14ac:dyDescent="0.3">
      <c r="A48" t="s">
        <v>190</v>
      </c>
      <c r="B48" t="s">
        <v>7</v>
      </c>
      <c r="C48" t="s">
        <v>191</v>
      </c>
      <c r="D48" t="s">
        <v>192</v>
      </c>
      <c r="E48" t="s">
        <v>193</v>
      </c>
      <c r="F48" t="str">
        <f>HYPERLINK("https://talan.bank.gov.ua/get-user-certificate/EIefnLMx99fP-pqjx_tH","Завантажити сертифікат")</f>
        <v>Завантажити сертифікат</v>
      </c>
    </row>
    <row r="49" spans="1:6" x14ac:dyDescent="0.3">
      <c r="A49" t="s">
        <v>194</v>
      </c>
      <c r="B49" t="s">
        <v>7</v>
      </c>
      <c r="C49" t="s">
        <v>195</v>
      </c>
      <c r="D49" t="s">
        <v>196</v>
      </c>
      <c r="E49" t="s">
        <v>197</v>
      </c>
      <c r="F49" t="str">
        <f>HYPERLINK("https://talan.bank.gov.ua/get-user-certificate/EIefnnmr_9uNIA1fFyp8","Завантажити сертифікат")</f>
        <v>Завантажити сертифікат</v>
      </c>
    </row>
    <row r="50" spans="1:6" x14ac:dyDescent="0.3">
      <c r="A50" t="s">
        <v>198</v>
      </c>
      <c r="B50" t="s">
        <v>7</v>
      </c>
      <c r="C50" t="s">
        <v>199</v>
      </c>
      <c r="D50" t="s">
        <v>200</v>
      </c>
      <c r="E50" t="s">
        <v>201</v>
      </c>
      <c r="F50" t="str">
        <f>HYPERLINK("https://talan.bank.gov.ua/get-user-certificate/EIefnxdpPntAUrKOcmyD","Завантажити сертифікат")</f>
        <v>Завантажити сертифікат</v>
      </c>
    </row>
    <row r="51" spans="1:6" x14ac:dyDescent="0.3">
      <c r="A51" t="s">
        <v>202</v>
      </c>
      <c r="B51" t="s">
        <v>7</v>
      </c>
      <c r="C51" t="s">
        <v>203</v>
      </c>
      <c r="D51" t="s">
        <v>204</v>
      </c>
      <c r="E51" t="s">
        <v>205</v>
      </c>
      <c r="F51" t="str">
        <f>HYPERLINK("https://talan.bank.gov.ua/get-user-certificate/EIefnzz3usBQOvDfbsnz","Завантажити сертифікат")</f>
        <v>Завантажити сертифікат</v>
      </c>
    </row>
    <row r="52" spans="1:6" x14ac:dyDescent="0.3">
      <c r="A52" t="s">
        <v>206</v>
      </c>
      <c r="B52" t="s">
        <v>7</v>
      </c>
      <c r="C52" t="s">
        <v>207</v>
      </c>
      <c r="D52" t="s">
        <v>208</v>
      </c>
      <c r="E52" t="s">
        <v>209</v>
      </c>
      <c r="F52" t="str">
        <f>HYPERLINK("https://talan.bank.gov.ua/get-user-certificate/EIefn0TrdjDsaxb92fIh","Завантажити сертифікат")</f>
        <v>Завантажити сертифікат</v>
      </c>
    </row>
    <row r="53" spans="1:6" x14ac:dyDescent="0.3">
      <c r="A53" t="s">
        <v>210</v>
      </c>
      <c r="B53" t="s">
        <v>7</v>
      </c>
      <c r="C53" t="s">
        <v>211</v>
      </c>
      <c r="D53" t="s">
        <v>212</v>
      </c>
      <c r="E53" t="s">
        <v>213</v>
      </c>
      <c r="F53" t="str">
        <f>HYPERLINK("https://talan.bank.gov.ua/get-user-certificate/EIefnpspt-4wzG3exdf2","Завантажити сертифікат")</f>
        <v>Завантажити сертифікат</v>
      </c>
    </row>
    <row r="54" spans="1:6" x14ac:dyDescent="0.3">
      <c r="A54" t="s">
        <v>214</v>
      </c>
      <c r="B54" t="s">
        <v>7</v>
      </c>
      <c r="C54" t="s">
        <v>215</v>
      </c>
      <c r="D54" t="s">
        <v>216</v>
      </c>
      <c r="E54" t="s">
        <v>217</v>
      </c>
      <c r="F54" t="str">
        <f>HYPERLINK("https://talan.bank.gov.ua/get-user-certificate/EIefnkOQaqsbeCVqWwTS","Завантажити сертифікат")</f>
        <v>Завантажити сертифікат</v>
      </c>
    </row>
    <row r="55" spans="1:6" x14ac:dyDescent="0.3">
      <c r="A55" t="s">
        <v>218</v>
      </c>
      <c r="B55" t="s">
        <v>7</v>
      </c>
      <c r="C55" t="s">
        <v>219</v>
      </c>
      <c r="D55" t="s">
        <v>220</v>
      </c>
      <c r="E55" t="s">
        <v>221</v>
      </c>
      <c r="F55" t="str">
        <f>HYPERLINK("https://talan.bank.gov.ua/get-user-certificate/EIefnseKM_eYIyHIoUCY","Завантажити сертифікат")</f>
        <v>Завантажити сертифікат</v>
      </c>
    </row>
    <row r="56" spans="1:6" x14ac:dyDescent="0.3">
      <c r="A56" t="s">
        <v>222</v>
      </c>
      <c r="B56" t="s">
        <v>7</v>
      </c>
      <c r="C56" t="s">
        <v>223</v>
      </c>
      <c r="D56" t="s">
        <v>224</v>
      </c>
      <c r="E56" t="s">
        <v>225</v>
      </c>
      <c r="F56" t="str">
        <f>HYPERLINK("https://talan.bank.gov.ua/get-user-certificate/EIefn2nnXe3cY445F1F4","Завантажити сертифікат")</f>
        <v>Завантажити сертифікат</v>
      </c>
    </row>
    <row r="57" spans="1:6" x14ac:dyDescent="0.3">
      <c r="A57" t="s">
        <v>226</v>
      </c>
      <c r="B57" t="s">
        <v>7</v>
      </c>
      <c r="C57" t="s">
        <v>227</v>
      </c>
      <c r="D57" t="s">
        <v>228</v>
      </c>
      <c r="E57" t="s">
        <v>229</v>
      </c>
      <c r="F57" t="str">
        <f>HYPERLINK("https://talan.bank.gov.ua/get-user-certificate/EIefnpy36bF9KHHsJwVj","Завантажити сертифікат")</f>
        <v>Завантажити сертифікат</v>
      </c>
    </row>
    <row r="58" spans="1:6" x14ac:dyDescent="0.3">
      <c r="A58" t="s">
        <v>230</v>
      </c>
      <c r="B58" t="s">
        <v>7</v>
      </c>
      <c r="C58" t="s">
        <v>231</v>
      </c>
      <c r="D58" t="s">
        <v>232</v>
      </c>
      <c r="E58" t="s">
        <v>233</v>
      </c>
      <c r="F58" t="str">
        <f>HYPERLINK("https://talan.bank.gov.ua/get-user-certificate/EIefnXzhNhjr_VpY5rzt","Завантажити сертифікат")</f>
        <v>Завантажити сертифікат</v>
      </c>
    </row>
    <row r="59" spans="1:6" x14ac:dyDescent="0.3">
      <c r="A59" t="s">
        <v>234</v>
      </c>
      <c r="B59" t="s">
        <v>7</v>
      </c>
      <c r="C59" t="s">
        <v>235</v>
      </c>
      <c r="D59" t="s">
        <v>236</v>
      </c>
      <c r="E59" t="s">
        <v>237</v>
      </c>
      <c r="F59" t="str">
        <f>HYPERLINK("https://talan.bank.gov.ua/get-user-certificate/EIefnKjb15r4g2gSUrBe","Завантажити сертифікат")</f>
        <v>Завантажити сертифікат</v>
      </c>
    </row>
    <row r="60" spans="1:6" x14ac:dyDescent="0.3">
      <c r="A60" t="s">
        <v>238</v>
      </c>
      <c r="B60" t="s">
        <v>7</v>
      </c>
      <c r="C60" t="s">
        <v>239</v>
      </c>
      <c r="D60" t="s">
        <v>240</v>
      </c>
      <c r="E60" t="s">
        <v>241</v>
      </c>
      <c r="F60" t="str">
        <f>HYPERLINK("https://talan.bank.gov.ua/get-user-certificate/EIefnG2Dnf4AoLW0ZkBJ","Завантажити сертифікат")</f>
        <v>Завантажити сертифікат</v>
      </c>
    </row>
    <row r="61" spans="1:6" x14ac:dyDescent="0.3">
      <c r="A61" t="s">
        <v>242</v>
      </c>
      <c r="B61" t="s">
        <v>7</v>
      </c>
      <c r="C61" t="s">
        <v>243</v>
      </c>
      <c r="D61" t="s">
        <v>244</v>
      </c>
      <c r="E61" t="s">
        <v>245</v>
      </c>
      <c r="F61" t="str">
        <f>HYPERLINK("https://talan.bank.gov.ua/get-user-certificate/EIefnq4sPipJyu7-iNDv","Завантажити сертифікат")</f>
        <v>Завантажити сертифікат</v>
      </c>
    </row>
    <row r="62" spans="1:6" x14ac:dyDescent="0.3">
      <c r="A62" t="s">
        <v>246</v>
      </c>
      <c r="B62" t="s">
        <v>7</v>
      </c>
      <c r="C62" t="s">
        <v>247</v>
      </c>
      <c r="D62" t="s">
        <v>248</v>
      </c>
      <c r="E62" t="s">
        <v>249</v>
      </c>
      <c r="F62" t="str">
        <f>HYPERLINK("https://talan.bank.gov.ua/get-user-certificate/EIefn_xbLjlVtzzfy9Ia","Завантажити сертифікат")</f>
        <v>Завантажити сертифікат</v>
      </c>
    </row>
    <row r="63" spans="1:6" x14ac:dyDescent="0.3">
      <c r="A63" t="s">
        <v>250</v>
      </c>
      <c r="B63" t="s">
        <v>7</v>
      </c>
      <c r="C63" t="s">
        <v>251</v>
      </c>
      <c r="D63" t="s">
        <v>252</v>
      </c>
      <c r="E63" t="s">
        <v>253</v>
      </c>
      <c r="F63" t="str">
        <f>HYPERLINK("https://talan.bank.gov.ua/get-user-certificate/EIefnuuTKo3qmsrG1JpC","Завантажити сертифікат")</f>
        <v>Завантажити сертифікат</v>
      </c>
    </row>
    <row r="64" spans="1:6" x14ac:dyDescent="0.3">
      <c r="A64" t="s">
        <v>254</v>
      </c>
      <c r="B64" t="s">
        <v>7</v>
      </c>
      <c r="C64" t="s">
        <v>255</v>
      </c>
      <c r="D64" t="s">
        <v>256</v>
      </c>
      <c r="E64" t="s">
        <v>257</v>
      </c>
      <c r="F64" t="str">
        <f>HYPERLINK("https://talan.bank.gov.ua/get-user-certificate/EIefn-1y-MzUrqJ8GFIO","Завантажити сертифікат")</f>
        <v>Завантажити сертифікат</v>
      </c>
    </row>
    <row r="65" spans="1:6" x14ac:dyDescent="0.3">
      <c r="A65" t="s">
        <v>258</v>
      </c>
      <c r="B65" t="s">
        <v>7</v>
      </c>
      <c r="C65" t="s">
        <v>259</v>
      </c>
      <c r="D65" t="s">
        <v>260</v>
      </c>
      <c r="E65" t="s">
        <v>261</v>
      </c>
      <c r="F65" t="str">
        <f>HYPERLINK("https://talan.bank.gov.ua/get-user-certificate/EIefn9ur2vlvpolH767R","Завантажити сертифікат")</f>
        <v>Завантажити сертифікат</v>
      </c>
    </row>
    <row r="66" spans="1:6" x14ac:dyDescent="0.3">
      <c r="A66" t="s">
        <v>262</v>
      </c>
      <c r="B66" t="s">
        <v>7</v>
      </c>
      <c r="C66" t="s">
        <v>263</v>
      </c>
      <c r="D66" t="s">
        <v>264</v>
      </c>
      <c r="E66" t="s">
        <v>265</v>
      </c>
      <c r="F66" t="str">
        <f>HYPERLINK("https://talan.bank.gov.ua/get-user-certificate/EIefnNFU5knuBAI0sGqa","Завантажити сертифікат")</f>
        <v>Завантажити сертифікат</v>
      </c>
    </row>
    <row r="67" spans="1:6" x14ac:dyDescent="0.3">
      <c r="A67" t="s">
        <v>266</v>
      </c>
      <c r="B67" t="s">
        <v>7</v>
      </c>
      <c r="C67" t="s">
        <v>267</v>
      </c>
      <c r="D67" t="s">
        <v>268</v>
      </c>
      <c r="E67" t="s">
        <v>269</v>
      </c>
      <c r="F67" t="str">
        <f>HYPERLINK("https://talan.bank.gov.ua/get-user-certificate/EIefnCaLH0QmmcFrkWyd","Завантажити сертифікат")</f>
        <v>Завантажити сертифікат</v>
      </c>
    </row>
    <row r="68" spans="1:6" x14ac:dyDescent="0.3">
      <c r="A68" t="s">
        <v>270</v>
      </c>
      <c r="B68" t="s">
        <v>7</v>
      </c>
      <c r="C68" t="s">
        <v>271</v>
      </c>
      <c r="D68" t="s">
        <v>272</v>
      </c>
      <c r="E68" t="s">
        <v>273</v>
      </c>
      <c r="F68" t="str">
        <f>HYPERLINK("https://talan.bank.gov.ua/get-user-certificate/EIefnf0zn5QS5EzP3hSL","Завантажити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3" r:id="rId12" tooltip="Завантажити сертифікат" display="Завантажити сертифікат"/>
    <hyperlink ref="F14" r:id="rId13" tooltip="Завантажити сертифікат" display="Завантажити сертифікат"/>
    <hyperlink ref="F15" r:id="rId14" tooltip="Завантажити сертифікат" display="Завантажити сертифікат"/>
    <hyperlink ref="F16" r:id="rId15" tooltip="Завантажити сертифікат" display="Завантажити сертифікат"/>
    <hyperlink ref="F17" r:id="rId16" tooltip="Завантажити сертифікат" display="Завантажити сертифікат"/>
    <hyperlink ref="F18" r:id="rId17" tooltip="Завантажити сертифікат" display="Завантажити сертифікат"/>
    <hyperlink ref="F19" r:id="rId18" tooltip="Завантажити сертифікат" display="Завантажити сертифікат"/>
    <hyperlink ref="F20" r:id="rId19" tooltip="Завантажити сертифікат" display="Завантажити сертифікат"/>
    <hyperlink ref="F21" r:id="rId20" tooltip="Завантажити сертифікат" display="Завантажити сертифікат"/>
    <hyperlink ref="F22" r:id="rId21" tooltip="Завантажити сертифікат" display="Завантажити сертифікат"/>
    <hyperlink ref="F23" r:id="rId22" tooltip="Завантажити сертифікат" display="Завантажити сертифікат"/>
    <hyperlink ref="F24" r:id="rId23" tooltip="Завантажити сертифікат" display="Завантажити сертифікат"/>
    <hyperlink ref="F25" r:id="rId24" tooltip="Завантажити сертифікат" display="Завантажити сертифікат"/>
    <hyperlink ref="F26" r:id="rId25" tooltip="Завантажити сертифікат" display="Завантажити сертифікат"/>
    <hyperlink ref="F27" r:id="rId26" tooltip="Завантажити сертифікат" display="Завантажити сертифікат"/>
    <hyperlink ref="F28" r:id="rId27" tooltip="Завантажити сертифікат" display="Завантажити сертифікат"/>
    <hyperlink ref="F29" r:id="rId28" tooltip="Завантажити сертифікат" display="Завантажити сертифікат"/>
    <hyperlink ref="F30" r:id="rId29" tooltip="Завантажити сертифікат" display="Завантажити сертифікат"/>
    <hyperlink ref="F31" r:id="rId30" tooltip="Завантажити сертифікат" display="Завантажити сертифікат"/>
    <hyperlink ref="F32" r:id="rId31" tooltip="Завантажити сертифікат" display="Завантажити сертифікат"/>
    <hyperlink ref="F33" r:id="rId32" tooltip="Завантажити сертифікат" display="Завантажити сертифікат"/>
    <hyperlink ref="F34" r:id="rId33" tooltip="Завантажити сертифікат" display="Завантажити сертифікат"/>
    <hyperlink ref="F35" r:id="rId34" tooltip="Завантажити сертифікат" display="Завантажити сертифікат"/>
    <hyperlink ref="F36" r:id="rId35" tooltip="Завантажити сертифікат" display="Завантажити сертифікат"/>
    <hyperlink ref="F37" r:id="rId36" tooltip="Завантажити сертифікат" display="Завантажити сертифікат"/>
    <hyperlink ref="F38" r:id="rId37" tooltip="Завантажити сертифікат" display="Завантажити сертифікат"/>
    <hyperlink ref="F40" r:id="rId38" tooltip="Завантажити сертифікат" display="Завантажити сертифікат"/>
    <hyperlink ref="F41" r:id="rId39" tooltip="Завантажити сертифікат" display="Завантажити сертифікат"/>
    <hyperlink ref="F42" r:id="rId40" tooltip="Завантажити сертифікат" display="Завантажити сертифікат"/>
    <hyperlink ref="F43" r:id="rId41" tooltip="Завантажити сертифікат" display="Завантажити сертифікат"/>
    <hyperlink ref="F44" r:id="rId42" tooltip="Завантажити сертифікат" display="Завантажити сертифікат"/>
    <hyperlink ref="F45" r:id="rId43" tooltip="Завантажити сертифікат" display="Завантажити сертифікат"/>
    <hyperlink ref="F46" r:id="rId44" tooltip="Завантажити сертифікат" display="Завантажити сертифікат"/>
    <hyperlink ref="F47" r:id="rId45" tooltip="Завантажити сертифікат" display="Завантажити сертифікат"/>
    <hyperlink ref="F48" r:id="rId46" tooltip="Завантажити сертифікат" display="Завантажити сертифікат"/>
    <hyperlink ref="F49" r:id="rId47" tooltip="Завантажити сертифікат" display="Завантажити сертифікат"/>
    <hyperlink ref="F50" r:id="rId48" tooltip="Завантажити сертифікат" display="Завантажити сертифікат"/>
    <hyperlink ref="F51" r:id="rId49" tooltip="Завантажити сертифікат" display="Завантажити сертифікат"/>
    <hyperlink ref="F52" r:id="rId50" tooltip="Завантажити сертифікат" display="Завантажити сертифікат"/>
    <hyperlink ref="F53" r:id="rId51" tooltip="Завантажити сертифікат" display="Завантажити сертифікат"/>
    <hyperlink ref="F54" r:id="rId52" tooltip="Завантажити сертифікат" display="Завантажити сертифікат"/>
    <hyperlink ref="F55" r:id="rId53" tooltip="Завантажити сертифікат" display="Завантажити сертифікат"/>
    <hyperlink ref="F56" r:id="rId54" tooltip="Завантажити сертифікат" display="Завантажити сертифікат"/>
    <hyperlink ref="F57" r:id="rId55" tooltip="Завантажити сертифікат" display="Завантажити сертифікат"/>
    <hyperlink ref="F58" r:id="rId56" tooltip="Завантажити сертифікат" display="Завантажити сертифікат"/>
    <hyperlink ref="F59" r:id="rId57" tooltip="Завантажити сертифікат" display="Завантажити сертифікат"/>
    <hyperlink ref="F60" r:id="rId58" tooltip="Завантажити сертифікат" display="Завантажити сертифікат"/>
    <hyperlink ref="F61" r:id="rId59" tooltip="Завантажити сертифікат" display="Завантажити сертифікат"/>
    <hyperlink ref="F62" r:id="rId60" tooltip="Завантажити сертифікат" display="Завантажити сертифікат"/>
    <hyperlink ref="F63" r:id="rId61" tooltip="Завантажити сертифікат" display="Завантажити сертифікат"/>
    <hyperlink ref="F64" r:id="rId62" tooltip="Завантажити сертифікат" display="Завантажити сертифікат"/>
    <hyperlink ref="F65" r:id="rId63" tooltip="Завантажити сертифікат" display="Завантажити сертифікат"/>
    <hyperlink ref="F66" r:id="rId64" tooltip="Завантажити сертифікат" display="Завантажити сертифікат"/>
    <hyperlink ref="F67" r:id="rId65" tooltip="Завантажити сертифікат" display="Завантажити сертифікат"/>
    <hyperlink ref="F68" r:id="rId66" tooltip="Завантажити сертифікат" display="Завантажити сертифікат"/>
    <hyperlink ref="F39" r:id="rId67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2025-02-17T15:28:08Z</dcterms:created>
  <dcterms:modified xsi:type="dcterms:W3CDTF">2025-03-13T12:22:02Z</dcterms:modified>
  <cp:category/>
</cp:coreProperties>
</file>