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ownloads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115" i="1" l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<sst xmlns="http://schemas.openxmlformats.org/spreadsheetml/2006/main" count="346" uniqueCount="233">
  <si>
    <t>номер</t>
  </si>
  <si>
    <t>дата</t>
  </si>
  <si>
    <t>Посилання на сертифікат</t>
  </si>
  <si>
    <t>БТ_БП_001</t>
  </si>
  <si>
    <t>19 лютого 2026 р.</t>
  </si>
  <si>
    <t>Андросович Тетяна Миколаївна</t>
  </si>
  <si>
    <t>БТ_БП_002</t>
  </si>
  <si>
    <t>Андруховець Петро Михайлович</t>
  </si>
  <si>
    <t>БТ_БП_003</t>
  </si>
  <si>
    <t>Барабоха Дмитро Павлович</t>
  </si>
  <si>
    <t>БТ_БП_004</t>
  </si>
  <si>
    <t>Біднюк Оксана Вікторівна</t>
  </si>
  <si>
    <t>БТ_БП_005</t>
  </si>
  <si>
    <t>Біляєва Лідія Яківна</t>
  </si>
  <si>
    <t>БТ_БП_006</t>
  </si>
  <si>
    <t>Бридун Оксана Григорівна</t>
  </si>
  <si>
    <t>БТ_БП_007</t>
  </si>
  <si>
    <t>Бутко Ольга Володимирівна</t>
  </si>
  <si>
    <t>БТ_БП_008</t>
  </si>
  <si>
    <t>Веліченко Дмитро Святославович</t>
  </si>
  <si>
    <t>БТ_БП_009</t>
  </si>
  <si>
    <t>Вихівська Людмила Станіславівна</t>
  </si>
  <si>
    <t>БТ_БП_010</t>
  </si>
  <si>
    <t>Вожжов Сергій Анатолійович</t>
  </si>
  <si>
    <t>БТ_БП_011</t>
  </si>
  <si>
    <t>Воробйова Марія Олександрівна</t>
  </si>
  <si>
    <t>БТ_БП_012</t>
  </si>
  <si>
    <t>Гавриш Станіслав Костянтинович</t>
  </si>
  <si>
    <t>БТ_БП_013</t>
  </si>
  <si>
    <t>Галян Володимир</t>
  </si>
  <si>
    <t>БТ_БП_014</t>
  </si>
  <si>
    <t>Гиренко Наталія Сергіївна</t>
  </si>
  <si>
    <t>БТ_БП_015</t>
  </si>
  <si>
    <t>Гнатенко Олена Іванівна</t>
  </si>
  <si>
    <t>БТ_БП_016</t>
  </si>
  <si>
    <t>Гнатко Вікторія Анатоліївна</t>
  </si>
  <si>
    <t>БТ_БП_017</t>
  </si>
  <si>
    <t>Горай Людмила Володимирівна</t>
  </si>
  <si>
    <t>БТ_БП_018</t>
  </si>
  <si>
    <t>Горбань Катерина Володимирівна</t>
  </si>
  <si>
    <t>БТ_БП_019</t>
  </si>
  <si>
    <t>Грибовська-Поліщук Вікторія Віталіївна</t>
  </si>
  <si>
    <t>БТ_БП_020</t>
  </si>
  <si>
    <t>Гриліцька Анжела Вікторівна</t>
  </si>
  <si>
    <t>БТ_БП_021</t>
  </si>
  <si>
    <t>Грицай Тетяна Анатоліївна</t>
  </si>
  <si>
    <t>БТ_БП_022</t>
  </si>
  <si>
    <t>Деміденко Людмила Степанівна</t>
  </si>
  <si>
    <t>БТ_БП_023</t>
  </si>
  <si>
    <t>Дмитренко Олена Василівна</t>
  </si>
  <si>
    <t>БТ_БП_024</t>
  </si>
  <si>
    <t>Дребот Роксолана Олегівна</t>
  </si>
  <si>
    <t>БТ_БП_025</t>
  </si>
  <si>
    <t>Дуба Ніна Павлівна</t>
  </si>
  <si>
    <t>БТ_БП_026</t>
  </si>
  <si>
    <t>Дядечко Оксана Олександрівна</t>
  </si>
  <si>
    <t>БТ_БП_027</t>
  </si>
  <si>
    <t>Єгорова Ірина Олександрівна</t>
  </si>
  <si>
    <t>БТ_БП_028</t>
  </si>
  <si>
    <t>Жуковська Олена Миколаївна</t>
  </si>
  <si>
    <t>БТ_БП_029</t>
  </si>
  <si>
    <t>Западнюк Олена Петрівна</t>
  </si>
  <si>
    <t>БТ_БП_030</t>
  </si>
  <si>
    <t>Ігнатенко Леся Євгенівна</t>
  </si>
  <si>
    <t>БТ_БП_031</t>
  </si>
  <si>
    <t>Кирилюк Антоніна Миколаївна</t>
  </si>
  <si>
    <t>БТ_БП_032</t>
  </si>
  <si>
    <t>Кісіль Вікторія Володимирівна</t>
  </si>
  <si>
    <t>БТ_БП_033</t>
  </si>
  <si>
    <t>Клименко Олена Вікторівна</t>
  </si>
  <si>
    <t>БТ_БП_034</t>
  </si>
  <si>
    <t>Коваленко Ірина Володимирівна</t>
  </si>
  <si>
    <t>БТ_БП_035</t>
  </si>
  <si>
    <t>Ковалець Євгенія Іванівна</t>
  </si>
  <si>
    <t>БТ_БП_036</t>
  </si>
  <si>
    <t>Ковшик Ліана Григорівна</t>
  </si>
  <si>
    <t>БТ_БП_037</t>
  </si>
  <si>
    <t>Козак Ганна Олексанрiвна</t>
  </si>
  <si>
    <t>БТ_БП_038</t>
  </si>
  <si>
    <t>Комарівська Іванна Іванівна</t>
  </si>
  <si>
    <t>БТ_БП_039</t>
  </si>
  <si>
    <t>Костенко Олена Юріївна</t>
  </si>
  <si>
    <t>БТ_БП_040</t>
  </si>
  <si>
    <t>Кравчук Оксана Ярославівна</t>
  </si>
  <si>
    <t>БТ_БП_041</t>
  </si>
  <si>
    <t>Крамаренко Павло Сергійович</t>
  </si>
  <si>
    <t>БТ_БП_042</t>
  </si>
  <si>
    <t>Кривенко Оксана Іванівна</t>
  </si>
  <si>
    <t>БТ_БП_043</t>
  </si>
  <si>
    <t>Криницька Тетяна Михайлівна</t>
  </si>
  <si>
    <t>БТ_БП_044</t>
  </si>
  <si>
    <t>Кулій Галина Володимирівна</t>
  </si>
  <si>
    <t>БТ_БП_045</t>
  </si>
  <si>
    <t>Курзіна Світлана Валеріївна</t>
  </si>
  <si>
    <t>БТ_БП_046</t>
  </si>
  <si>
    <t>Лаговський Віталій Степанович</t>
  </si>
  <si>
    <t>БТ_БП_047</t>
  </si>
  <si>
    <t>Лебединець Ірина Сергіївна</t>
  </si>
  <si>
    <t>БТ_БП_048</t>
  </si>
  <si>
    <t>Лисечко Артем Вікторович</t>
  </si>
  <si>
    <t>БТ_БП_049</t>
  </si>
  <si>
    <t>Літвінова Олеся Миколаївна</t>
  </si>
  <si>
    <t>БТ_БП_050</t>
  </si>
  <si>
    <t>Лічкевич Віктор Вікторович</t>
  </si>
  <si>
    <t>БТ_БП_051</t>
  </si>
  <si>
    <t>Лозинська Оксана Теодорівна</t>
  </si>
  <si>
    <t>БТ_БП_052</t>
  </si>
  <si>
    <t>Ломакіна Олеся Романівна</t>
  </si>
  <si>
    <t>БТ_БП_053</t>
  </si>
  <si>
    <t>Лопатовська Оксана Олександрівна</t>
  </si>
  <si>
    <t>БТ_БП_054</t>
  </si>
  <si>
    <t>Лукачук Олена Василівна</t>
  </si>
  <si>
    <t>БТ_БП_055</t>
  </si>
  <si>
    <t>Ляшенко Олена Олександрівна</t>
  </si>
  <si>
    <t>БТ_БП_056</t>
  </si>
  <si>
    <t>Максимова Рімма Олександрівна</t>
  </si>
  <si>
    <t>БТ_БП_057</t>
  </si>
  <si>
    <t>Мамон Едуард Миколайович</t>
  </si>
  <si>
    <t>БТ_БП_058</t>
  </si>
  <si>
    <t>Мамонтова Зінаїда Василівна</t>
  </si>
  <si>
    <t>БТ_БП_059</t>
  </si>
  <si>
    <t>Мельничук Ірина Іванівна</t>
  </si>
  <si>
    <t>БТ_БП_060</t>
  </si>
  <si>
    <t>Михайлова Наталія Анатоліївна</t>
  </si>
  <si>
    <t>БТ_БП_061</t>
  </si>
  <si>
    <t>Музичко Ірина Анатоліївна</t>
  </si>
  <si>
    <t>БТ_БП_062</t>
  </si>
  <si>
    <t>Нікольчук Юлія Миколаївна</t>
  </si>
  <si>
    <t>БТ_БП_063</t>
  </si>
  <si>
    <t>Ноджак Мар'яна Миколаївна</t>
  </si>
  <si>
    <t>БТ_БП_064</t>
  </si>
  <si>
    <t>Озюк Уляна Миколаївна</t>
  </si>
  <si>
    <t>БТ_БП_065</t>
  </si>
  <si>
    <t>Олесенко Інна Сергіївна</t>
  </si>
  <si>
    <t>БТ_БП_066</t>
  </si>
  <si>
    <t>Олійник Лариса Вікторівна</t>
  </si>
  <si>
    <t>БТ_БП_067</t>
  </si>
  <si>
    <t>Онищак Вікторія Семенівна</t>
  </si>
  <si>
    <t>БТ_БП_068</t>
  </si>
  <si>
    <t>Ошнек Олександр Анатолійович</t>
  </si>
  <si>
    <t>БТ_БП_069</t>
  </si>
  <si>
    <t>Панейко Оксана Ярославівна</t>
  </si>
  <si>
    <t>БТ_БП_070</t>
  </si>
  <si>
    <t>Пасєка Наталія Іванівна</t>
  </si>
  <si>
    <t>БТ_БП_071</t>
  </si>
  <si>
    <t>Писаренко Світлана Олексіївна</t>
  </si>
  <si>
    <t>БТ_БП_072</t>
  </si>
  <si>
    <t>Погребняк Людмила Павлівна</t>
  </si>
  <si>
    <t>БТ_БП_073</t>
  </si>
  <si>
    <t>Попкова Юлія Юріївна</t>
  </si>
  <si>
    <t>БТ_БП_074</t>
  </si>
  <si>
    <t>Похилько Вікторія Іванівна</t>
  </si>
  <si>
    <t>БТ_БП_075</t>
  </si>
  <si>
    <t>Проценко Олена Вікторівна</t>
  </si>
  <si>
    <t>БТ_БП_076</t>
  </si>
  <si>
    <t>Романенко Наталія Іванівна</t>
  </si>
  <si>
    <t>БТ_БП_077</t>
  </si>
  <si>
    <t>Руденко Ніна Іванівна</t>
  </si>
  <si>
    <t>БТ_БП_078</t>
  </si>
  <si>
    <t>Рудик Вікторія Сергіївна</t>
  </si>
  <si>
    <t>БТ_БП_079</t>
  </si>
  <si>
    <t>Рудоман Ольга Іванівна</t>
  </si>
  <si>
    <t>БТ_БП_080</t>
  </si>
  <si>
    <t>Сакун Ганна Олександрівна</t>
  </si>
  <si>
    <t>БТ_БП_081</t>
  </si>
  <si>
    <t>Самодзін Тетяна Вікторівна</t>
  </si>
  <si>
    <t>БТ_БП_082</t>
  </si>
  <si>
    <t>Святкевич Наталія Володимирівна</t>
  </si>
  <si>
    <t>БТ_БП_083</t>
  </si>
  <si>
    <t>Седляр Михайло Олегович</t>
  </si>
  <si>
    <t>БТ_БП_084</t>
  </si>
  <si>
    <t>Семенова Ірина Василівна</t>
  </si>
  <si>
    <t>БТ_БП_085</t>
  </si>
  <si>
    <t>Середа Катерина Анатоліївна</t>
  </si>
  <si>
    <t>БТ_БП_086</t>
  </si>
  <si>
    <t>Середюк Тетяна Валеріївна</t>
  </si>
  <si>
    <t>БТ_БП_087</t>
  </si>
  <si>
    <t>Соловей Галина Романівна</t>
  </si>
  <si>
    <t>БТ_БП_088</t>
  </si>
  <si>
    <t>Спесивцева Олеся Петрівна</t>
  </si>
  <si>
    <t>БТ_БП_089</t>
  </si>
  <si>
    <t>Степова Світлана Миколаївна</t>
  </si>
  <si>
    <t>БТ_БП_090</t>
  </si>
  <si>
    <t>Стодола Інна Вікторівна</t>
  </si>
  <si>
    <t>БТ_БП_091</t>
  </si>
  <si>
    <t>Сущенко Руслана Михайлівна</t>
  </si>
  <si>
    <t>БТ_БП_092</t>
  </si>
  <si>
    <t>Тарасюк Олександр Миколайович</t>
  </si>
  <si>
    <t>БТ_БП_093</t>
  </si>
  <si>
    <t>Точиліна Ірина Валентинівна</t>
  </si>
  <si>
    <t>БТ_БП_094</t>
  </si>
  <si>
    <t>Тригуба Софія Ростиславівна</t>
  </si>
  <si>
    <t>БТ_БП_095</t>
  </si>
  <si>
    <t>Трифаничева Анна Олегівна</t>
  </si>
  <si>
    <t>БТ_БП_096</t>
  </si>
  <si>
    <t>Федорченко Вікторія Іванівна</t>
  </si>
  <si>
    <t>БТ_БП_097</t>
  </si>
  <si>
    <t>Фрідман Ірина Леонідівна</t>
  </si>
  <si>
    <t>БТ_БП_098</t>
  </si>
  <si>
    <t>Хаменєва Надія Олександрівна</t>
  </si>
  <si>
    <t>БТ_БП_099</t>
  </si>
  <si>
    <t>Харитонова Бела Григорівна</t>
  </si>
  <si>
    <t>БТ_БП_100</t>
  </si>
  <si>
    <t>Ховалко Мирослава Петрівна</t>
  </si>
  <si>
    <t>БТ_БП_101</t>
  </si>
  <si>
    <t>Хома Галина Ярославівна</t>
  </si>
  <si>
    <t>БТ_БП_102</t>
  </si>
  <si>
    <t>Цебро Соф'я Олегівна</t>
  </si>
  <si>
    <t>БТ_БП_103</t>
  </si>
  <si>
    <t>Черненко Варвара Петрівна</t>
  </si>
  <si>
    <t>БТ_БП_104</t>
  </si>
  <si>
    <t>Чернова Людмила Іванівна</t>
  </si>
  <si>
    <t>БТ_БП_105</t>
  </si>
  <si>
    <t>Чирва Валентина Василівна</t>
  </si>
  <si>
    <t>БТ_БП_106</t>
  </si>
  <si>
    <t>Чуханенко Ольга Сергіївна</t>
  </si>
  <si>
    <t>БТ_БП_107</t>
  </si>
  <si>
    <t>Шатіло Оксана Вадимівна</t>
  </si>
  <si>
    <t>БТ_БП_108</t>
  </si>
  <si>
    <t>Шевчук Наталія Михайлівна</t>
  </si>
  <si>
    <t>БТ_БП_109</t>
  </si>
  <si>
    <t>Шендирук Наталія Мирославівна</t>
  </si>
  <si>
    <t>БТ_БП_110</t>
  </si>
  <si>
    <t>Шостака Світлана Геннадіївна</t>
  </si>
  <si>
    <t>БТ_БП_111</t>
  </si>
  <si>
    <t>Ющенко Людмила Анатоліївна</t>
  </si>
  <si>
    <t>БТ_БП_112</t>
  </si>
  <si>
    <t>Яворська Людмила Миколаївна</t>
  </si>
  <si>
    <t>БТ_БП_113</t>
  </si>
  <si>
    <t>Яремин Олександра Ярославівна</t>
  </si>
  <si>
    <t>БТ_БП_114</t>
  </si>
  <si>
    <t>Яриш Оксана Степанівна</t>
  </si>
  <si>
    <t>ПІБ учасника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</si>
</sst>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alan.bank.gov.ua/get-user-certificate/6m2OL7Z1BbemofYC5YFe" TargetMode="External"/><Relationship Id="rId21" Type="http://schemas.openxmlformats.org/officeDocument/2006/relationships/hyperlink" Target="https://talan.bank.gov.ua/get-user-certificate/6m2OLZOPGwoCkt46KFDH" TargetMode="External"/><Relationship Id="rId42" Type="http://schemas.openxmlformats.org/officeDocument/2006/relationships/hyperlink" Target="https://talan.bank.gov.ua/get-user-certificate/6m2OLyRwG_c2_D5hUEr4" TargetMode="External"/><Relationship Id="rId47" Type="http://schemas.openxmlformats.org/officeDocument/2006/relationships/hyperlink" Target="https://talan.bank.gov.ua/get-user-certificate/6m2OLVv4QuBT5OXEY8vH" TargetMode="External"/><Relationship Id="rId63" Type="http://schemas.openxmlformats.org/officeDocument/2006/relationships/hyperlink" Target="https://talan.bank.gov.ua/get-user-certificate/6m2OLghfTn2d3vRP2EcS" TargetMode="External"/><Relationship Id="rId68" Type="http://schemas.openxmlformats.org/officeDocument/2006/relationships/hyperlink" Target="https://talan.bank.gov.ua/get-user-certificate/6m2OLQgxAzVwzBxjSDOT" TargetMode="External"/><Relationship Id="rId84" Type="http://schemas.openxmlformats.org/officeDocument/2006/relationships/hyperlink" Target="https://talan.bank.gov.ua/get-user-certificate/6m2OLfiR4SI4ZLpkaFGt" TargetMode="External"/><Relationship Id="rId89" Type="http://schemas.openxmlformats.org/officeDocument/2006/relationships/hyperlink" Target="https://talan.bank.gov.ua/get-user-certificate/6m2OLVefmfKgSxFeL4fj" TargetMode="External"/><Relationship Id="rId112" Type="http://schemas.openxmlformats.org/officeDocument/2006/relationships/hyperlink" Target="https://talan.bank.gov.ua/get-user-certificate/6m2OLID6xitGMtdRuyG3" TargetMode="External"/><Relationship Id="rId16" Type="http://schemas.openxmlformats.org/officeDocument/2006/relationships/hyperlink" Target="https://talan.bank.gov.ua/get-user-certificate/6m2OLgsvUsjFHd6GOPKl" TargetMode="External"/><Relationship Id="rId107" Type="http://schemas.openxmlformats.org/officeDocument/2006/relationships/hyperlink" Target="https://talan.bank.gov.ua/get-user-certificate/6m2OLDwpkKYmgmiR7_Cw" TargetMode="External"/><Relationship Id="rId11" Type="http://schemas.openxmlformats.org/officeDocument/2006/relationships/hyperlink" Target="https://talan.bank.gov.ua/get-user-certificate/6m2OL52FZXXMe9qlVsmX" TargetMode="External"/><Relationship Id="rId32" Type="http://schemas.openxmlformats.org/officeDocument/2006/relationships/hyperlink" Target="https://talan.bank.gov.ua/get-user-certificate/6m2OLYizFwHNGEN9JjUk" TargetMode="External"/><Relationship Id="rId37" Type="http://schemas.openxmlformats.org/officeDocument/2006/relationships/hyperlink" Target="https://talan.bank.gov.ua/get-user-certificate/6m2OLqQWc_D1_WEnBTMz" TargetMode="External"/><Relationship Id="rId53" Type="http://schemas.openxmlformats.org/officeDocument/2006/relationships/hyperlink" Target="https://talan.bank.gov.ua/get-user-certificate/6m2OLqZDS_DCAse3GNsQ" TargetMode="External"/><Relationship Id="rId58" Type="http://schemas.openxmlformats.org/officeDocument/2006/relationships/hyperlink" Target="https://talan.bank.gov.ua/get-user-certificate/6m2OL51ff1TUZh4o21p6" TargetMode="External"/><Relationship Id="rId74" Type="http://schemas.openxmlformats.org/officeDocument/2006/relationships/hyperlink" Target="https://talan.bank.gov.ua/get-user-certificate/6m2OLJ2fzqIt3yIu-iel" TargetMode="External"/><Relationship Id="rId79" Type="http://schemas.openxmlformats.org/officeDocument/2006/relationships/hyperlink" Target="https://talan.bank.gov.ua/get-user-certificate/6m2OLB-JekqRmZMpdqx5" TargetMode="External"/><Relationship Id="rId102" Type="http://schemas.openxmlformats.org/officeDocument/2006/relationships/hyperlink" Target="https://talan.bank.gov.ua/get-user-certificate/6m2OL18e6bjlrJRVrhWu" TargetMode="External"/><Relationship Id="rId5" Type="http://schemas.openxmlformats.org/officeDocument/2006/relationships/hyperlink" Target="https://talan.bank.gov.ua/get-user-certificate/6m2OLqV7o4TYnfn-rxfi" TargetMode="External"/><Relationship Id="rId90" Type="http://schemas.openxmlformats.org/officeDocument/2006/relationships/hyperlink" Target="https://talan.bank.gov.ua/get-user-certificate/6m2OL-LQOusH5ri0LC9-" TargetMode="External"/><Relationship Id="rId95" Type="http://schemas.openxmlformats.org/officeDocument/2006/relationships/hyperlink" Target="https://talan.bank.gov.ua/get-user-certificate/6m2OLNX-Cvmg5c498rEr" TargetMode="External"/><Relationship Id="rId22" Type="http://schemas.openxmlformats.org/officeDocument/2006/relationships/hyperlink" Target="https://talan.bank.gov.ua/get-user-certificate/6m2OLLgafEZoPockxpUV" TargetMode="External"/><Relationship Id="rId27" Type="http://schemas.openxmlformats.org/officeDocument/2006/relationships/hyperlink" Target="https://talan.bank.gov.ua/get-user-certificate/6m2OLxHwrys0l8BRRPL0" TargetMode="External"/><Relationship Id="rId43" Type="http://schemas.openxmlformats.org/officeDocument/2006/relationships/hyperlink" Target="https://talan.bank.gov.ua/get-user-certificate/6m2OLXGWNbNJJ5g7AJll" TargetMode="External"/><Relationship Id="rId48" Type="http://schemas.openxmlformats.org/officeDocument/2006/relationships/hyperlink" Target="https://talan.bank.gov.ua/get-user-certificate/6m2OL7E2lADicyrnfv9b" TargetMode="External"/><Relationship Id="rId64" Type="http://schemas.openxmlformats.org/officeDocument/2006/relationships/hyperlink" Target="https://talan.bank.gov.ua/get-user-certificate/6m2OLKD9jM6CNVHoz6iJ" TargetMode="External"/><Relationship Id="rId69" Type="http://schemas.openxmlformats.org/officeDocument/2006/relationships/hyperlink" Target="https://talan.bank.gov.ua/get-user-certificate/6m2OLXXZCW2v6J42A2yk" TargetMode="External"/><Relationship Id="rId113" Type="http://schemas.openxmlformats.org/officeDocument/2006/relationships/hyperlink" Target="https://talan.bank.gov.ua/get-user-certificate/6m2OL8kbBTvaunHl89QA" TargetMode="External"/><Relationship Id="rId80" Type="http://schemas.openxmlformats.org/officeDocument/2006/relationships/hyperlink" Target="https://talan.bank.gov.ua/get-user-certificate/6m2OLApuTY0ia6gpkwlR" TargetMode="External"/><Relationship Id="rId85" Type="http://schemas.openxmlformats.org/officeDocument/2006/relationships/hyperlink" Target="https://talan.bank.gov.ua/get-user-certificate/6m2OLX2NXTveAb2LlH_H" TargetMode="External"/><Relationship Id="rId12" Type="http://schemas.openxmlformats.org/officeDocument/2006/relationships/hyperlink" Target="https://talan.bank.gov.ua/get-user-certificate/6m2OL-IlcwjuVHFpmbb6" TargetMode="External"/><Relationship Id="rId17" Type="http://schemas.openxmlformats.org/officeDocument/2006/relationships/hyperlink" Target="https://talan.bank.gov.ua/get-user-certificate/6m2OL87rCxRXL8smszLh" TargetMode="External"/><Relationship Id="rId33" Type="http://schemas.openxmlformats.org/officeDocument/2006/relationships/hyperlink" Target="https://talan.bank.gov.ua/get-user-certificate/6m2OLju28BlSpL8qH_ER" TargetMode="External"/><Relationship Id="rId38" Type="http://schemas.openxmlformats.org/officeDocument/2006/relationships/hyperlink" Target="https://talan.bank.gov.ua/get-user-certificate/6m2OLdRW13RML2yPMgkO" TargetMode="External"/><Relationship Id="rId59" Type="http://schemas.openxmlformats.org/officeDocument/2006/relationships/hyperlink" Target="https://talan.bank.gov.ua/get-user-certificate/6m2OL2VACOuleyKRFp53" TargetMode="External"/><Relationship Id="rId103" Type="http://schemas.openxmlformats.org/officeDocument/2006/relationships/hyperlink" Target="https://talan.bank.gov.ua/get-user-certificate/6m2OLwEacVF4MnOT8BhO" TargetMode="External"/><Relationship Id="rId108" Type="http://schemas.openxmlformats.org/officeDocument/2006/relationships/hyperlink" Target="https://talan.bank.gov.ua/get-user-certificate/6m2OLUQvyZdmyex3JSE7" TargetMode="External"/><Relationship Id="rId54" Type="http://schemas.openxmlformats.org/officeDocument/2006/relationships/hyperlink" Target="https://talan.bank.gov.ua/get-user-certificate/6m2OLmsnnQR2GELNXfT3" TargetMode="External"/><Relationship Id="rId70" Type="http://schemas.openxmlformats.org/officeDocument/2006/relationships/hyperlink" Target="https://talan.bank.gov.ua/get-user-certificate/6m2OL78apjMkfaV93wDK" TargetMode="External"/><Relationship Id="rId75" Type="http://schemas.openxmlformats.org/officeDocument/2006/relationships/hyperlink" Target="https://talan.bank.gov.ua/get-user-certificate/6m2OL1lOngzl4GaL7O3x" TargetMode="External"/><Relationship Id="rId91" Type="http://schemas.openxmlformats.org/officeDocument/2006/relationships/hyperlink" Target="https://talan.bank.gov.ua/get-user-certificate/6m2OLSqoGND67wm3KuC6" TargetMode="External"/><Relationship Id="rId96" Type="http://schemas.openxmlformats.org/officeDocument/2006/relationships/hyperlink" Target="https://talan.bank.gov.ua/get-user-certificate/6m2OLmQfGGbD8uvj9vHw" TargetMode="External"/><Relationship Id="rId1" Type="http://schemas.openxmlformats.org/officeDocument/2006/relationships/hyperlink" Target="https://talan.bank.gov.ua/get-user-certificate/6m2OL65Aym161wsH-AZg" TargetMode="External"/><Relationship Id="rId6" Type="http://schemas.openxmlformats.org/officeDocument/2006/relationships/hyperlink" Target="https://talan.bank.gov.ua/get-user-certificate/6m2OL4g9Pn3bDx1hciLd" TargetMode="External"/><Relationship Id="rId15" Type="http://schemas.openxmlformats.org/officeDocument/2006/relationships/hyperlink" Target="https://talan.bank.gov.ua/get-user-certificate/6m2OL9MpzXleLBsdlvoe" TargetMode="External"/><Relationship Id="rId23" Type="http://schemas.openxmlformats.org/officeDocument/2006/relationships/hyperlink" Target="https://talan.bank.gov.ua/get-user-certificate/6m2OLDvRN-Ae02tpuhCw" TargetMode="External"/><Relationship Id="rId28" Type="http://schemas.openxmlformats.org/officeDocument/2006/relationships/hyperlink" Target="https://talan.bank.gov.ua/get-user-certificate/6m2OLlySA1WEEFiVM06j" TargetMode="External"/><Relationship Id="rId36" Type="http://schemas.openxmlformats.org/officeDocument/2006/relationships/hyperlink" Target="https://talan.bank.gov.ua/get-user-certificate/6m2OLGkexeUL3c9oO-Jr" TargetMode="External"/><Relationship Id="rId49" Type="http://schemas.openxmlformats.org/officeDocument/2006/relationships/hyperlink" Target="https://talan.bank.gov.ua/get-user-certificate/6m2OLWp86Xq6sqmotDab" TargetMode="External"/><Relationship Id="rId57" Type="http://schemas.openxmlformats.org/officeDocument/2006/relationships/hyperlink" Target="https://talan.bank.gov.ua/get-user-certificate/6m2OLxjieK6qaDiyQTt3" TargetMode="External"/><Relationship Id="rId106" Type="http://schemas.openxmlformats.org/officeDocument/2006/relationships/hyperlink" Target="https://talan.bank.gov.ua/get-user-certificate/6m2OLk7Yok8ZDWyGVDsK" TargetMode="External"/><Relationship Id="rId114" Type="http://schemas.openxmlformats.org/officeDocument/2006/relationships/hyperlink" Target="https://talan.bank.gov.ua/get-user-certificate/6m2OL2GWl6Hlo6Zb2FIQ" TargetMode="External"/><Relationship Id="rId10" Type="http://schemas.openxmlformats.org/officeDocument/2006/relationships/hyperlink" Target="https://talan.bank.gov.ua/get-user-certificate/6m2OLueMGjziH3h_4TB8" TargetMode="External"/><Relationship Id="rId31" Type="http://schemas.openxmlformats.org/officeDocument/2006/relationships/hyperlink" Target="https://talan.bank.gov.ua/get-user-certificate/6m2OLPJNYQVX7WT2S8oX" TargetMode="External"/><Relationship Id="rId44" Type="http://schemas.openxmlformats.org/officeDocument/2006/relationships/hyperlink" Target="https://talan.bank.gov.ua/get-user-certificate/6m2OL2Mrcj-vo7wOJmkd" TargetMode="External"/><Relationship Id="rId52" Type="http://schemas.openxmlformats.org/officeDocument/2006/relationships/hyperlink" Target="https://talan.bank.gov.ua/get-user-certificate/6m2OL3Kn61_3jkghm1de" TargetMode="External"/><Relationship Id="rId60" Type="http://schemas.openxmlformats.org/officeDocument/2006/relationships/hyperlink" Target="https://talan.bank.gov.ua/get-user-certificate/6m2OL9zIczntVH6_O3d6" TargetMode="External"/><Relationship Id="rId65" Type="http://schemas.openxmlformats.org/officeDocument/2006/relationships/hyperlink" Target="https://talan.bank.gov.ua/get-user-certificate/6m2OLKXS8g4gFiMvDBHP" TargetMode="External"/><Relationship Id="rId73" Type="http://schemas.openxmlformats.org/officeDocument/2006/relationships/hyperlink" Target="https://talan.bank.gov.ua/get-user-certificate/6m2OLSLBgMswA6JIgg-_" TargetMode="External"/><Relationship Id="rId78" Type="http://schemas.openxmlformats.org/officeDocument/2006/relationships/hyperlink" Target="https://talan.bank.gov.ua/get-user-certificate/6m2OLI5K7rPWUwJbonU0" TargetMode="External"/><Relationship Id="rId81" Type="http://schemas.openxmlformats.org/officeDocument/2006/relationships/hyperlink" Target="https://talan.bank.gov.ua/get-user-certificate/6m2OLc_te5sTWkPYuA4G" TargetMode="External"/><Relationship Id="rId86" Type="http://schemas.openxmlformats.org/officeDocument/2006/relationships/hyperlink" Target="https://talan.bank.gov.ua/get-user-certificate/6m2OL1QARZ40HDbApq-Z" TargetMode="External"/><Relationship Id="rId94" Type="http://schemas.openxmlformats.org/officeDocument/2006/relationships/hyperlink" Target="https://talan.bank.gov.ua/get-user-certificate/6m2OLJtnt4Wc___8wBcc" TargetMode="External"/><Relationship Id="rId99" Type="http://schemas.openxmlformats.org/officeDocument/2006/relationships/hyperlink" Target="https://talan.bank.gov.ua/get-user-certificate/6m2OLWJoRWEDF14uGVBk" TargetMode="External"/><Relationship Id="rId101" Type="http://schemas.openxmlformats.org/officeDocument/2006/relationships/hyperlink" Target="https://talan.bank.gov.ua/get-user-certificate/6m2OL3u8yq2HjDhGMeSi" TargetMode="External"/><Relationship Id="rId4" Type="http://schemas.openxmlformats.org/officeDocument/2006/relationships/hyperlink" Target="https://talan.bank.gov.ua/get-user-certificate/6m2OLXRMeBccOZRT9bcE" TargetMode="External"/><Relationship Id="rId9" Type="http://schemas.openxmlformats.org/officeDocument/2006/relationships/hyperlink" Target="https://talan.bank.gov.ua/get-user-certificate/6m2OLTjtsae5bcb3PNmn" TargetMode="External"/><Relationship Id="rId13" Type="http://schemas.openxmlformats.org/officeDocument/2006/relationships/hyperlink" Target="https://talan.bank.gov.ua/get-user-certificate/6m2OLsR_2dDD55Eo9olE" TargetMode="External"/><Relationship Id="rId18" Type="http://schemas.openxmlformats.org/officeDocument/2006/relationships/hyperlink" Target="https://talan.bank.gov.ua/get-user-certificate/6m2OLzfZjjS-E_F7BCHH" TargetMode="External"/><Relationship Id="rId39" Type="http://schemas.openxmlformats.org/officeDocument/2006/relationships/hyperlink" Target="https://talan.bank.gov.ua/get-user-certificate/6m2OLhppqQvBUjyT6oNv" TargetMode="External"/><Relationship Id="rId109" Type="http://schemas.openxmlformats.org/officeDocument/2006/relationships/hyperlink" Target="https://talan.bank.gov.ua/get-user-certificate/6m2OLKNpeCfw6oymfgmp" TargetMode="External"/><Relationship Id="rId34" Type="http://schemas.openxmlformats.org/officeDocument/2006/relationships/hyperlink" Target="https://talan.bank.gov.ua/get-user-certificate/6m2OL6Sei6TG_wsryzt8" TargetMode="External"/><Relationship Id="rId50" Type="http://schemas.openxmlformats.org/officeDocument/2006/relationships/hyperlink" Target="https://talan.bank.gov.ua/get-user-certificate/6m2OLHsPpEmlzgNwunBf" TargetMode="External"/><Relationship Id="rId55" Type="http://schemas.openxmlformats.org/officeDocument/2006/relationships/hyperlink" Target="https://talan.bank.gov.ua/get-user-certificate/6m2OLF74Jdy4-r7IkCun" TargetMode="External"/><Relationship Id="rId76" Type="http://schemas.openxmlformats.org/officeDocument/2006/relationships/hyperlink" Target="https://talan.bank.gov.ua/get-user-certificate/6m2OLxC0uuzqKbiK5oa_" TargetMode="External"/><Relationship Id="rId97" Type="http://schemas.openxmlformats.org/officeDocument/2006/relationships/hyperlink" Target="https://talan.bank.gov.ua/get-user-certificate/6m2OL0Bx2QF0PnlX5UcU" TargetMode="External"/><Relationship Id="rId104" Type="http://schemas.openxmlformats.org/officeDocument/2006/relationships/hyperlink" Target="https://talan.bank.gov.ua/get-user-certificate/6m2OLK5jgP3RHCzr0apB" TargetMode="External"/><Relationship Id="rId7" Type="http://schemas.openxmlformats.org/officeDocument/2006/relationships/hyperlink" Target="https://talan.bank.gov.ua/get-user-certificate/6m2OLEkIpHl-5XQFdR_o" TargetMode="External"/><Relationship Id="rId71" Type="http://schemas.openxmlformats.org/officeDocument/2006/relationships/hyperlink" Target="https://talan.bank.gov.ua/get-user-certificate/6m2OLS5xXo0FzuIQYoJh" TargetMode="External"/><Relationship Id="rId92" Type="http://schemas.openxmlformats.org/officeDocument/2006/relationships/hyperlink" Target="https://talan.bank.gov.ua/get-user-certificate/6m2OLFAHASHnqLqcvr0-" TargetMode="External"/><Relationship Id="rId2" Type="http://schemas.openxmlformats.org/officeDocument/2006/relationships/hyperlink" Target="https://talan.bank.gov.ua/get-user-certificate/6m2OL3d286EUHoILeg7l" TargetMode="External"/><Relationship Id="rId29" Type="http://schemas.openxmlformats.org/officeDocument/2006/relationships/hyperlink" Target="https://talan.bank.gov.ua/get-user-certificate/6m2OLQdiPZHStiux4qGz" TargetMode="External"/><Relationship Id="rId24" Type="http://schemas.openxmlformats.org/officeDocument/2006/relationships/hyperlink" Target="https://talan.bank.gov.ua/get-user-certificate/6m2OLVyEzzEzVNTvVaXR" TargetMode="External"/><Relationship Id="rId40" Type="http://schemas.openxmlformats.org/officeDocument/2006/relationships/hyperlink" Target="https://talan.bank.gov.ua/get-user-certificate/6m2OL29m0111_14pn1R9" TargetMode="External"/><Relationship Id="rId45" Type="http://schemas.openxmlformats.org/officeDocument/2006/relationships/hyperlink" Target="https://talan.bank.gov.ua/get-user-certificate/6m2OLW4L_DPYL13w6MdD" TargetMode="External"/><Relationship Id="rId66" Type="http://schemas.openxmlformats.org/officeDocument/2006/relationships/hyperlink" Target="https://talan.bank.gov.ua/get-user-certificate/6m2OL6dZQGRRzdusrJoo" TargetMode="External"/><Relationship Id="rId87" Type="http://schemas.openxmlformats.org/officeDocument/2006/relationships/hyperlink" Target="https://talan.bank.gov.ua/get-user-certificate/6m2OLbfE5agud9mm_-Ha" TargetMode="External"/><Relationship Id="rId110" Type="http://schemas.openxmlformats.org/officeDocument/2006/relationships/hyperlink" Target="https://talan.bank.gov.ua/get-user-certificate/6m2OLg5rnvyhl9b_17wP" TargetMode="External"/><Relationship Id="rId61" Type="http://schemas.openxmlformats.org/officeDocument/2006/relationships/hyperlink" Target="https://talan.bank.gov.ua/get-user-certificate/6m2OLhr1Bq9g-cTjYZkq" TargetMode="External"/><Relationship Id="rId82" Type="http://schemas.openxmlformats.org/officeDocument/2006/relationships/hyperlink" Target="https://talan.bank.gov.ua/get-user-certificate/6m2OLBaH6bid2KD9ljrg" TargetMode="External"/><Relationship Id="rId19" Type="http://schemas.openxmlformats.org/officeDocument/2006/relationships/hyperlink" Target="https://talan.bank.gov.ua/get-user-certificate/6m2OL8_L6cSGglqThPLh" TargetMode="External"/><Relationship Id="rId14" Type="http://schemas.openxmlformats.org/officeDocument/2006/relationships/hyperlink" Target="https://talan.bank.gov.ua/get-user-certificate/6m2OLRlrq8JYenWfw4EH" TargetMode="External"/><Relationship Id="rId30" Type="http://schemas.openxmlformats.org/officeDocument/2006/relationships/hyperlink" Target="https://talan.bank.gov.ua/get-user-certificate/6m2OLGCNqi6Rt5Xm3G3o" TargetMode="External"/><Relationship Id="rId35" Type="http://schemas.openxmlformats.org/officeDocument/2006/relationships/hyperlink" Target="https://talan.bank.gov.ua/get-user-certificate/6m2OLVxno0tjVQ_uMCHa" TargetMode="External"/><Relationship Id="rId56" Type="http://schemas.openxmlformats.org/officeDocument/2006/relationships/hyperlink" Target="https://talan.bank.gov.ua/get-user-certificate/6m2OLXUUSQAqD1ksEKw9" TargetMode="External"/><Relationship Id="rId77" Type="http://schemas.openxmlformats.org/officeDocument/2006/relationships/hyperlink" Target="https://talan.bank.gov.ua/get-user-certificate/6m2OLjWHfaz82fOT85lD" TargetMode="External"/><Relationship Id="rId100" Type="http://schemas.openxmlformats.org/officeDocument/2006/relationships/hyperlink" Target="https://talan.bank.gov.ua/get-user-certificate/6m2OLCJw_MNqAZZGZwbI" TargetMode="External"/><Relationship Id="rId105" Type="http://schemas.openxmlformats.org/officeDocument/2006/relationships/hyperlink" Target="https://talan.bank.gov.ua/get-user-certificate/6m2OLOJDPQvVQgGPlfvf" TargetMode="External"/><Relationship Id="rId8" Type="http://schemas.openxmlformats.org/officeDocument/2006/relationships/hyperlink" Target="https://talan.bank.gov.ua/get-user-certificate/6m2OLRXAstigrbbp9cO5" TargetMode="External"/><Relationship Id="rId51" Type="http://schemas.openxmlformats.org/officeDocument/2006/relationships/hyperlink" Target="https://talan.bank.gov.ua/get-user-certificate/6m2OLUGbnCCniFJg-Tu2" TargetMode="External"/><Relationship Id="rId72" Type="http://schemas.openxmlformats.org/officeDocument/2006/relationships/hyperlink" Target="https://talan.bank.gov.ua/get-user-certificate/6m2OL0QgD1c2_EpgvgOA" TargetMode="External"/><Relationship Id="rId93" Type="http://schemas.openxmlformats.org/officeDocument/2006/relationships/hyperlink" Target="https://talan.bank.gov.ua/get-user-certificate/6m2OLVkeuhkYUDhVSwCl" TargetMode="External"/><Relationship Id="rId98" Type="http://schemas.openxmlformats.org/officeDocument/2006/relationships/hyperlink" Target="https://talan.bank.gov.ua/get-user-certificate/6m2OLY2mdLxeJNFHKdm8" TargetMode="External"/><Relationship Id="rId3" Type="http://schemas.openxmlformats.org/officeDocument/2006/relationships/hyperlink" Target="https://talan.bank.gov.ua/get-user-certificate/6m2OLL7grQRDe2SM5JgC" TargetMode="External"/><Relationship Id="rId25" Type="http://schemas.openxmlformats.org/officeDocument/2006/relationships/hyperlink" Target="https://talan.bank.gov.ua/get-user-certificate/6m2OL_7AQcxo-GWLM5uG" TargetMode="External"/><Relationship Id="rId46" Type="http://schemas.openxmlformats.org/officeDocument/2006/relationships/hyperlink" Target="https://talan.bank.gov.ua/get-user-certificate/6m2OLGYkBRoUZwVVVarE" TargetMode="External"/><Relationship Id="rId67" Type="http://schemas.openxmlformats.org/officeDocument/2006/relationships/hyperlink" Target="https://talan.bank.gov.ua/get-user-certificate/6m2OLovlM3qBehQHS8b-" TargetMode="External"/><Relationship Id="rId20" Type="http://schemas.openxmlformats.org/officeDocument/2006/relationships/hyperlink" Target="https://talan.bank.gov.ua/get-user-certificate/6m2OLpvZjAgKTljQ_Egi" TargetMode="External"/><Relationship Id="rId41" Type="http://schemas.openxmlformats.org/officeDocument/2006/relationships/hyperlink" Target="https://talan.bank.gov.ua/get-user-certificate/6m2OLHaNxuIa2tzUT1rw" TargetMode="External"/><Relationship Id="rId62" Type="http://schemas.openxmlformats.org/officeDocument/2006/relationships/hyperlink" Target="https://talan.bank.gov.ua/get-user-certificate/6m2OLxOI5XAcNSFL0kSQ" TargetMode="External"/><Relationship Id="rId83" Type="http://schemas.openxmlformats.org/officeDocument/2006/relationships/hyperlink" Target="https://talan.bank.gov.ua/get-user-certificate/6m2OLOXpWOa4lIj8LjFH" TargetMode="External"/><Relationship Id="rId88" Type="http://schemas.openxmlformats.org/officeDocument/2006/relationships/hyperlink" Target="https://talan.bank.gov.ua/get-user-certificate/6m2OLnQQDj6RMtWX7Grk" TargetMode="External"/><Relationship Id="rId111" Type="http://schemas.openxmlformats.org/officeDocument/2006/relationships/hyperlink" Target="https://talan.bank.gov.ua/get-user-certificate/6m2OLeg2AgZu-1vAPMp-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abSelected="1" workbookViewId="0">
      <selection activeCell="G10" sqref="G10"/>
    </sheetView>
  </sheetViews>
  <sheetFormatPr defaultRowHeight="14.4" x14ac:dyDescent="0.3"/>
  <cols>
    <col min="1" max="1" width="14.44140625" customWidth="1"/>
    <col min="2" max="2" width="18.33203125" customWidth="1"/>
    <col min="3" max="3" width="36" customWidth="1"/>
    <col min="4" max="4" width="25.33203125" customWidth="1"/>
  </cols>
  <sheetData>
    <row r="1" spans="1:4" s="1" customFormat="1" x14ac:dyDescent="0.3">
      <c r="A1" s="1" t="s">
        <v>0</v>
      </c>
      <c r="B1" s="1" t="s">
        <v>1</v>
      </c>
      <c r="C1" s="1" t="s">
        <v>232</v>
      </c>
      <c r="D1" s="1" t="s">
        <v>2</v>
      </c>
    </row>
    <row r="2" spans="1:4" x14ac:dyDescent="0.3">
      <c r="A2" t="s">
        <v>3</v>
      </c>
      <c r="B2" t="s">
        <v>4</v>
      </c>
      <c r="C2" t="s">
        <v>5</v>
      </c>
      <c r="D2" t="str">
        <f>HYPERLINK("https://talan.bank.gov.ua/get-user-certificate/6m2OL65Aym161wsH-AZg","Завантажити сертифікат")</f>
        <v>Завантажити сертифікат</v>
      </c>
    </row>
    <row r="3" spans="1:4" x14ac:dyDescent="0.3">
      <c r="A3" t="s">
        <v>6</v>
      </c>
      <c r="B3" t="s">
        <v>4</v>
      </c>
      <c r="C3" t="s">
        <v>7</v>
      </c>
      <c r="D3" t="str">
        <f>HYPERLINK("https://talan.bank.gov.ua/get-user-certificate/6m2OL3d286EUHoILeg7l","Завантажити сертифікат")</f>
        <v>Завантажити сертифікат</v>
      </c>
    </row>
    <row r="4" spans="1:4" x14ac:dyDescent="0.3">
      <c r="A4" t="s">
        <v>8</v>
      </c>
      <c r="B4" t="s">
        <v>4</v>
      </c>
      <c r="C4" t="s">
        <v>9</v>
      </c>
      <c r="D4" t="str">
        <f>HYPERLINK("https://talan.bank.gov.ua/get-user-certificate/6m2OLL7grQRDe2SM5JgC","Завантажити сертифікат")</f>
        <v>Завантажити сертифікат</v>
      </c>
    </row>
    <row r="5" spans="1:4" x14ac:dyDescent="0.3">
      <c r="A5" t="s">
        <v>10</v>
      </c>
      <c r="B5" t="s">
        <v>4</v>
      </c>
      <c r="C5" t="s">
        <v>11</v>
      </c>
      <c r="D5" t="str">
        <f>HYPERLINK("https://talan.bank.gov.ua/get-user-certificate/6m2OLXRMeBccOZRT9bcE","Завантажити сертифікат")</f>
        <v>Завантажити сертифікат</v>
      </c>
    </row>
    <row r="6" spans="1:4" x14ac:dyDescent="0.3">
      <c r="A6" t="s">
        <v>12</v>
      </c>
      <c r="B6" t="s">
        <v>4</v>
      </c>
      <c r="C6" t="s">
        <v>13</v>
      </c>
      <c r="D6" t="str">
        <f>HYPERLINK("https://talan.bank.gov.ua/get-user-certificate/6m2OLqV7o4TYnfn-rxfi","Завантажити сертифікат")</f>
        <v>Завантажити сертифікат</v>
      </c>
    </row>
    <row r="7" spans="1:4" x14ac:dyDescent="0.3">
      <c r="A7" t="s">
        <v>14</v>
      </c>
      <c r="B7" t="s">
        <v>4</v>
      </c>
      <c r="C7" t="s">
        <v>15</v>
      </c>
      <c r="D7" t="str">
        <f>HYPERLINK("https://talan.bank.gov.ua/get-user-certificate/6m2OL4g9Pn3bDx1hciLd","Завантажити сертифікат")</f>
        <v>Завантажити сертифікат</v>
      </c>
    </row>
    <row r="8" spans="1:4" x14ac:dyDescent="0.3">
      <c r="A8" t="s">
        <v>16</v>
      </c>
      <c r="B8" t="s">
        <v>4</v>
      </c>
      <c r="C8" t="s">
        <v>17</v>
      </c>
      <c r="D8" t="str">
        <f>HYPERLINK("https://talan.bank.gov.ua/get-user-certificate/6m2OLEkIpHl-5XQFdR_o","Завантажити сертифікат")</f>
        <v>Завантажити сертифікат</v>
      </c>
    </row>
    <row r="9" spans="1:4" x14ac:dyDescent="0.3">
      <c r="A9" t="s">
        <v>18</v>
      </c>
      <c r="B9" t="s">
        <v>4</v>
      </c>
      <c r="C9" t="s">
        <v>19</v>
      </c>
      <c r="D9" t="str">
        <f>HYPERLINK("https://talan.bank.gov.ua/get-user-certificate/6m2OLRXAstigrbbp9cO5","Завантажити сертифікат")</f>
        <v>Завантажити сертифікат</v>
      </c>
    </row>
    <row r="10" spans="1:4" x14ac:dyDescent="0.3">
      <c r="A10" t="s">
        <v>20</v>
      </c>
      <c r="B10" t="s">
        <v>4</v>
      </c>
      <c r="C10" t="s">
        <v>21</v>
      </c>
      <c r="D10" t="str">
        <f>HYPERLINK("https://talan.bank.gov.ua/get-user-certificate/6m2OLTjtsae5bcb3PNmn","Завантажити сертифікат")</f>
        <v>Завантажити сертифікат</v>
      </c>
    </row>
    <row r="11" spans="1:4" x14ac:dyDescent="0.3">
      <c r="A11" t="s">
        <v>22</v>
      </c>
      <c r="B11" t="s">
        <v>4</v>
      </c>
      <c r="C11" t="s">
        <v>23</v>
      </c>
      <c r="D11" t="str">
        <f>HYPERLINK("https://talan.bank.gov.ua/get-user-certificate/6m2OLueMGjziH3h_4TB8","Завантажити сертифікат")</f>
        <v>Завантажити сертифікат</v>
      </c>
    </row>
    <row r="12" spans="1:4" x14ac:dyDescent="0.3">
      <c r="A12" t="s">
        <v>24</v>
      </c>
      <c r="B12" t="s">
        <v>4</v>
      </c>
      <c r="C12" t="s">
        <v>25</v>
      </c>
      <c r="D12" t="str">
        <f>HYPERLINK("https://talan.bank.gov.ua/get-user-certificate/6m2OL52FZXXMe9qlVsmX","Завантажити сертифікат")</f>
        <v>Завантажити сертифікат</v>
      </c>
    </row>
    <row r="13" spans="1:4" x14ac:dyDescent="0.3">
      <c r="A13" t="s">
        <v>26</v>
      </c>
      <c r="B13" t="s">
        <v>4</v>
      </c>
      <c r="C13" t="s">
        <v>27</v>
      </c>
      <c r="D13" t="str">
        <f>HYPERLINK("https://talan.bank.gov.ua/get-user-certificate/6m2OL-IlcwjuVHFpmbb6","Завантажити сертифікат")</f>
        <v>Завантажити сертифікат</v>
      </c>
    </row>
    <row r="14" spans="1:4" x14ac:dyDescent="0.3">
      <c r="A14" t="s">
        <v>28</v>
      </c>
      <c r="B14" t="s">
        <v>4</v>
      </c>
      <c r="C14" t="s">
        <v>29</v>
      </c>
      <c r="D14" t="str">
        <f>HYPERLINK("https://talan.bank.gov.ua/get-user-certificate/6m2OLsR_2dDD55Eo9olE","Завантажити сертифікат")</f>
        <v>Завантажити сертифікат</v>
      </c>
    </row>
    <row r="15" spans="1:4" x14ac:dyDescent="0.3">
      <c r="A15" t="s">
        <v>30</v>
      </c>
      <c r="B15" t="s">
        <v>4</v>
      </c>
      <c r="C15" t="s">
        <v>31</v>
      </c>
      <c r="D15" t="str">
        <f>HYPERLINK("https://talan.bank.gov.ua/get-user-certificate/6m2OLRlrq8JYenWfw4EH","Завантажити сертифікат")</f>
        <v>Завантажити сертифікат</v>
      </c>
    </row>
    <row r="16" spans="1:4" x14ac:dyDescent="0.3">
      <c r="A16" t="s">
        <v>32</v>
      </c>
      <c r="B16" t="s">
        <v>4</v>
      </c>
      <c r="C16" t="s">
        <v>33</v>
      </c>
      <c r="D16" t="str">
        <f>HYPERLINK("https://talan.bank.gov.ua/get-user-certificate/6m2OL9MpzXleLBsdlvoe","Завантажити сертифікат")</f>
        <v>Завантажити сертифікат</v>
      </c>
    </row>
    <row r="17" spans="1:4" x14ac:dyDescent="0.3">
      <c r="A17" t="s">
        <v>34</v>
      </c>
      <c r="B17" t="s">
        <v>4</v>
      </c>
      <c r="C17" t="s">
        <v>35</v>
      </c>
      <c r="D17" t="str">
        <f>HYPERLINK("https://talan.bank.gov.ua/get-user-certificate/6m2OLgsvUsjFHd6GOPKl","Завантажити сертифікат")</f>
        <v>Завантажити сертифікат</v>
      </c>
    </row>
    <row r="18" spans="1:4" x14ac:dyDescent="0.3">
      <c r="A18" t="s">
        <v>36</v>
      </c>
      <c r="B18" t="s">
        <v>4</v>
      </c>
      <c r="C18" t="s">
        <v>37</v>
      </c>
      <c r="D18" t="str">
        <f>HYPERLINK("https://talan.bank.gov.ua/get-user-certificate/6m2OL87rCxRXL8smszLh","Завантажити сертифікат")</f>
        <v>Завантажити сертифікат</v>
      </c>
    </row>
    <row r="19" spans="1:4" x14ac:dyDescent="0.3">
      <c r="A19" t="s">
        <v>38</v>
      </c>
      <c r="B19" t="s">
        <v>4</v>
      </c>
      <c r="C19" t="s">
        <v>39</v>
      </c>
      <c r="D19" t="str">
        <f>HYPERLINK("https://talan.bank.gov.ua/get-user-certificate/6m2OLzfZjjS-E_F7BCHH","Завантажити сертифікат")</f>
        <v>Завантажити сертифікат</v>
      </c>
    </row>
    <row r="20" spans="1:4" x14ac:dyDescent="0.3">
      <c r="A20" t="s">
        <v>40</v>
      </c>
      <c r="B20" t="s">
        <v>4</v>
      </c>
      <c r="C20" t="s">
        <v>41</v>
      </c>
      <c r="D20" t="str">
        <f>HYPERLINK("https://talan.bank.gov.ua/get-user-certificate/6m2OL8_L6cSGglqThPLh","Завантажити сертифікат")</f>
        <v>Завантажити сертифікат</v>
      </c>
    </row>
    <row r="21" spans="1:4" x14ac:dyDescent="0.3">
      <c r="A21" t="s">
        <v>42</v>
      </c>
      <c r="B21" t="s">
        <v>4</v>
      </c>
      <c r="C21" t="s">
        <v>43</v>
      </c>
      <c r="D21" t="str">
        <f>HYPERLINK("https://talan.bank.gov.ua/get-user-certificate/6m2OLpvZjAgKTljQ_Egi","Завантажити сертифікат")</f>
        <v>Завантажити сертифікат</v>
      </c>
    </row>
    <row r="22" spans="1:4" x14ac:dyDescent="0.3">
      <c r="A22" t="s">
        <v>44</v>
      </c>
      <c r="B22" t="s">
        <v>4</v>
      </c>
      <c r="C22" t="s">
        <v>45</v>
      </c>
      <c r="D22" t="str">
        <f>HYPERLINK("https://talan.bank.gov.ua/get-user-certificate/6m2OLZOPGwoCkt46KFDH","Завантажити сертифікат")</f>
        <v>Завантажити сертифікат</v>
      </c>
    </row>
    <row r="23" spans="1:4" x14ac:dyDescent="0.3">
      <c r="A23" t="s">
        <v>46</v>
      </c>
      <c r="B23" t="s">
        <v>4</v>
      </c>
      <c r="C23" t="s">
        <v>47</v>
      </c>
      <c r="D23" t="str">
        <f>HYPERLINK("https://talan.bank.gov.ua/get-user-certificate/6m2OLLgafEZoPockxpUV","Завантажити сертифікат")</f>
        <v>Завантажити сертифікат</v>
      </c>
    </row>
    <row r="24" spans="1:4" x14ac:dyDescent="0.3">
      <c r="A24" t="s">
        <v>48</v>
      </c>
      <c r="B24" t="s">
        <v>4</v>
      </c>
      <c r="C24" t="s">
        <v>49</v>
      </c>
      <c r="D24" t="str">
        <f>HYPERLINK("https://talan.bank.gov.ua/get-user-certificate/6m2OLDvRN-Ae02tpuhCw","Завантажити сертифікат")</f>
        <v>Завантажити сертифікат</v>
      </c>
    </row>
    <row r="25" spans="1:4" x14ac:dyDescent="0.3">
      <c r="A25" t="s">
        <v>50</v>
      </c>
      <c r="B25" t="s">
        <v>4</v>
      </c>
      <c r="C25" t="s">
        <v>51</v>
      </c>
      <c r="D25" t="str">
        <f>HYPERLINK("https://talan.bank.gov.ua/get-user-certificate/6m2OLVyEzzEzVNTvVaXR","Завантажити сертифікат")</f>
        <v>Завантажити сертифікат</v>
      </c>
    </row>
    <row r="26" spans="1:4" x14ac:dyDescent="0.3">
      <c r="A26" t="s">
        <v>52</v>
      </c>
      <c r="B26" t="s">
        <v>4</v>
      </c>
      <c r="C26" t="s">
        <v>53</v>
      </c>
      <c r="D26" t="str">
        <f>HYPERLINK("https://talan.bank.gov.ua/get-user-certificate/6m2OL_7AQcxo-GWLM5uG","Завантажити сертифікат")</f>
        <v>Завантажити сертифікат</v>
      </c>
    </row>
    <row r="27" spans="1:4" x14ac:dyDescent="0.3">
      <c r="A27" t="s">
        <v>54</v>
      </c>
      <c r="B27" t="s">
        <v>4</v>
      </c>
      <c r="C27" t="s">
        <v>55</v>
      </c>
      <c r="D27" t="str">
        <f>HYPERLINK("https://talan.bank.gov.ua/get-user-certificate/6m2OL7Z1BbemofYC5YFe","Завантажити сертифікат")</f>
        <v>Завантажити сертифікат</v>
      </c>
    </row>
    <row r="28" spans="1:4" x14ac:dyDescent="0.3">
      <c r="A28" t="s">
        <v>56</v>
      </c>
      <c r="B28" t="s">
        <v>4</v>
      </c>
      <c r="C28" t="s">
        <v>57</v>
      </c>
      <c r="D28" t="str">
        <f>HYPERLINK("https://talan.bank.gov.ua/get-user-certificate/6m2OLxHwrys0l8BRRPL0","Завантажити сертифікат")</f>
        <v>Завантажити сертифікат</v>
      </c>
    </row>
    <row r="29" spans="1:4" x14ac:dyDescent="0.3">
      <c r="A29" t="s">
        <v>58</v>
      </c>
      <c r="B29" t="s">
        <v>4</v>
      </c>
      <c r="C29" t="s">
        <v>59</v>
      </c>
      <c r="D29" t="str">
        <f>HYPERLINK("https://talan.bank.gov.ua/get-user-certificate/6m2OLlySA1WEEFiVM06j","Завантажити сертифікат")</f>
        <v>Завантажити сертифікат</v>
      </c>
    </row>
    <row r="30" spans="1:4" x14ac:dyDescent="0.3">
      <c r="A30" t="s">
        <v>60</v>
      </c>
      <c r="B30" t="s">
        <v>4</v>
      </c>
      <c r="C30" t="s">
        <v>61</v>
      </c>
      <c r="D30" t="str">
        <f>HYPERLINK("https://talan.bank.gov.ua/get-user-certificate/6m2OLQdiPZHStiux4qGz","Завантажити сертифікат")</f>
        <v>Завантажити сертифікат</v>
      </c>
    </row>
    <row r="31" spans="1:4" x14ac:dyDescent="0.3">
      <c r="A31" t="s">
        <v>62</v>
      </c>
      <c r="B31" t="s">
        <v>4</v>
      </c>
      <c r="C31" t="s">
        <v>63</v>
      </c>
      <c r="D31" t="str">
        <f>HYPERLINK("https://talan.bank.gov.ua/get-user-certificate/6m2OLGCNqi6Rt5Xm3G3o","Завантажити сертифікат")</f>
        <v>Завантажити сертифікат</v>
      </c>
    </row>
    <row r="32" spans="1:4" x14ac:dyDescent="0.3">
      <c r="A32" t="s">
        <v>64</v>
      </c>
      <c r="B32" t="s">
        <v>4</v>
      </c>
      <c r="C32" t="s">
        <v>65</v>
      </c>
      <c r="D32" t="str">
        <f>HYPERLINK("https://talan.bank.gov.ua/get-user-certificate/6m2OLPJNYQVX7WT2S8oX","Завантажити сертифікат")</f>
        <v>Завантажити сертифікат</v>
      </c>
    </row>
    <row r="33" spans="1:4" x14ac:dyDescent="0.3">
      <c r="A33" t="s">
        <v>66</v>
      </c>
      <c r="B33" t="s">
        <v>4</v>
      </c>
      <c r="C33" t="s">
        <v>67</v>
      </c>
      <c r="D33" t="str">
        <f>HYPERLINK("https://talan.bank.gov.ua/get-user-certificate/6m2OLYizFwHNGEN9JjUk","Завантажити сертифікат")</f>
        <v>Завантажити сертифікат</v>
      </c>
    </row>
    <row r="34" spans="1:4" x14ac:dyDescent="0.3">
      <c r="A34" t="s">
        <v>68</v>
      </c>
      <c r="B34" t="s">
        <v>4</v>
      </c>
      <c r="C34" t="s">
        <v>69</v>
      </c>
      <c r="D34" t="str">
        <f>HYPERLINK("https://talan.bank.gov.ua/get-user-certificate/6m2OLju28BlSpL8qH_ER","Завантажити сертифікат")</f>
        <v>Завантажити сертифікат</v>
      </c>
    </row>
    <row r="35" spans="1:4" x14ac:dyDescent="0.3">
      <c r="A35" t="s">
        <v>70</v>
      </c>
      <c r="B35" t="s">
        <v>4</v>
      </c>
      <c r="C35" t="s">
        <v>71</v>
      </c>
      <c r="D35" t="str">
        <f>HYPERLINK("https://talan.bank.gov.ua/get-user-certificate/6m2OL6Sei6TG_wsryzt8","Завантажити сертифікат")</f>
        <v>Завантажити сертифікат</v>
      </c>
    </row>
    <row r="36" spans="1:4" x14ac:dyDescent="0.3">
      <c r="A36" t="s">
        <v>72</v>
      </c>
      <c r="B36" t="s">
        <v>4</v>
      </c>
      <c r="C36" t="s">
        <v>73</v>
      </c>
      <c r="D36" t="str">
        <f>HYPERLINK("https://talan.bank.gov.ua/get-user-certificate/6m2OLVxno0tjVQ_uMCHa","Завантажити сертифікат")</f>
        <v>Завантажити сертифікат</v>
      </c>
    </row>
    <row r="37" spans="1:4" x14ac:dyDescent="0.3">
      <c r="A37" t="s">
        <v>74</v>
      </c>
      <c r="B37" t="s">
        <v>4</v>
      </c>
      <c r="C37" t="s">
        <v>75</v>
      </c>
      <c r="D37" t="str">
        <f>HYPERLINK("https://talan.bank.gov.ua/get-user-certificate/6m2OLGkexeUL3c9oO-Jr","Завантажити сертифікат")</f>
        <v>Завантажити сертифікат</v>
      </c>
    </row>
    <row r="38" spans="1:4" x14ac:dyDescent="0.3">
      <c r="A38" t="s">
        <v>76</v>
      </c>
      <c r="B38" t="s">
        <v>4</v>
      </c>
      <c r="C38" t="s">
        <v>77</v>
      </c>
      <c r="D38" t="str">
        <f>HYPERLINK("https://talan.bank.gov.ua/get-user-certificate/6m2OLqQWc_D1_WEnBTMz","Завантажити сертифікат")</f>
        <v>Завантажити сертифікат</v>
      </c>
    </row>
    <row r="39" spans="1:4" x14ac:dyDescent="0.3">
      <c r="A39" t="s">
        <v>78</v>
      </c>
      <c r="B39" t="s">
        <v>4</v>
      </c>
      <c r="C39" t="s">
        <v>79</v>
      </c>
      <c r="D39" t="str">
        <f>HYPERLINK("https://talan.bank.gov.ua/get-user-certificate/6m2OLdRW13RML2yPMgkO","Завантажити сертифікат")</f>
        <v>Завантажити сертифікат</v>
      </c>
    </row>
    <row r="40" spans="1:4" x14ac:dyDescent="0.3">
      <c r="A40" t="s">
        <v>80</v>
      </c>
      <c r="B40" t="s">
        <v>4</v>
      </c>
      <c r="C40" t="s">
        <v>81</v>
      </c>
      <c r="D40" t="str">
        <f>HYPERLINK("https://talan.bank.gov.ua/get-user-certificate/6m2OLhppqQvBUjyT6oNv","Завантажити сертифікат")</f>
        <v>Завантажити сертифікат</v>
      </c>
    </row>
    <row r="41" spans="1:4" x14ac:dyDescent="0.3">
      <c r="A41" t="s">
        <v>82</v>
      </c>
      <c r="B41" t="s">
        <v>4</v>
      </c>
      <c r="C41" t="s">
        <v>83</v>
      </c>
      <c r="D41" t="str">
        <f>HYPERLINK("https://talan.bank.gov.ua/get-user-certificate/6m2OL29m0111_14pn1R9","Завантажити сертифікат")</f>
        <v>Завантажити сертифікат</v>
      </c>
    </row>
    <row r="42" spans="1:4" x14ac:dyDescent="0.3">
      <c r="A42" t="s">
        <v>84</v>
      </c>
      <c r="B42" t="s">
        <v>4</v>
      </c>
      <c r="C42" t="s">
        <v>85</v>
      </c>
      <c r="D42" t="str">
        <f>HYPERLINK("https://talan.bank.gov.ua/get-user-certificate/6m2OLHaNxuIa2tzUT1rw","Завантажити сертифікат")</f>
        <v>Завантажити сертифікат</v>
      </c>
    </row>
    <row r="43" spans="1:4" x14ac:dyDescent="0.3">
      <c r="A43" t="s">
        <v>86</v>
      </c>
      <c r="B43" t="s">
        <v>4</v>
      </c>
      <c r="C43" t="s">
        <v>87</v>
      </c>
      <c r="D43" t="str">
        <f>HYPERLINK("https://talan.bank.gov.ua/get-user-certificate/6m2OLyRwG_c2_D5hUEr4","Завантажити сертифікат")</f>
        <v>Завантажити сертифікат</v>
      </c>
    </row>
    <row r="44" spans="1:4" x14ac:dyDescent="0.3">
      <c r="A44" t="s">
        <v>88</v>
      </c>
      <c r="B44" t="s">
        <v>4</v>
      </c>
      <c r="C44" t="s">
        <v>89</v>
      </c>
      <c r="D44" t="str">
        <f>HYPERLINK("https://talan.bank.gov.ua/get-user-certificate/6m2OLXGWNbNJJ5g7AJll","Завантажити сертифікат")</f>
        <v>Завантажити сертифікат</v>
      </c>
    </row>
    <row r="45" spans="1:4" x14ac:dyDescent="0.3">
      <c r="A45" t="s">
        <v>90</v>
      </c>
      <c r="B45" t="s">
        <v>4</v>
      </c>
      <c r="C45" t="s">
        <v>91</v>
      </c>
      <c r="D45" t="str">
        <f>HYPERLINK("https://talan.bank.gov.ua/get-user-certificate/6m2OL2Mrcj-vo7wOJmkd","Завантажити сертифікат")</f>
        <v>Завантажити сертифікат</v>
      </c>
    </row>
    <row r="46" spans="1:4" x14ac:dyDescent="0.3">
      <c r="A46" t="s">
        <v>92</v>
      </c>
      <c r="B46" t="s">
        <v>4</v>
      </c>
      <c r="C46" t="s">
        <v>93</v>
      </c>
      <c r="D46" t="str">
        <f>HYPERLINK("https://talan.bank.gov.ua/get-user-certificate/6m2OLW4L_DPYL13w6MdD","Завантажити сертифікат")</f>
        <v>Завантажити сертифікат</v>
      </c>
    </row>
    <row r="47" spans="1:4" x14ac:dyDescent="0.3">
      <c r="A47" t="s">
        <v>94</v>
      </c>
      <c r="B47" t="s">
        <v>4</v>
      </c>
      <c r="C47" t="s">
        <v>95</v>
      </c>
      <c r="D47" t="str">
        <f>HYPERLINK("https://talan.bank.gov.ua/get-user-certificate/6m2OLGYkBRoUZwVVVarE","Завантажити сертифікат")</f>
        <v>Завантажити сертифікат</v>
      </c>
    </row>
    <row r="48" spans="1:4" x14ac:dyDescent="0.3">
      <c r="A48" t="s">
        <v>96</v>
      </c>
      <c r="B48" t="s">
        <v>4</v>
      </c>
      <c r="C48" t="s">
        <v>97</v>
      </c>
      <c r="D48" t="str">
        <f>HYPERLINK("https://talan.bank.gov.ua/get-user-certificate/6m2OLVv4QuBT5OXEY8vH","Завантажити сертифікат")</f>
        <v>Завантажити сертифікат</v>
      </c>
    </row>
    <row r="49" spans="1:4" x14ac:dyDescent="0.3">
      <c r="A49" t="s">
        <v>98</v>
      </c>
      <c r="B49" t="s">
        <v>4</v>
      </c>
      <c r="C49" t="s">
        <v>99</v>
      </c>
      <c r="D49" t="str">
        <f>HYPERLINK("https://talan.bank.gov.ua/get-user-certificate/6m2OL7E2lADicyrnfv9b","Завантажити сертифікат")</f>
        <v>Завантажити сертифікат</v>
      </c>
    </row>
    <row r="50" spans="1:4" x14ac:dyDescent="0.3">
      <c r="A50" t="s">
        <v>100</v>
      </c>
      <c r="B50" t="s">
        <v>4</v>
      </c>
      <c r="C50" t="s">
        <v>101</v>
      </c>
      <c r="D50" t="str">
        <f>HYPERLINK("https://talan.bank.gov.ua/get-user-certificate/6m2OLWp86Xq6sqmotDab","Завантажити сертифікат")</f>
        <v>Завантажити сертифікат</v>
      </c>
    </row>
    <row r="51" spans="1:4" x14ac:dyDescent="0.3">
      <c r="A51" t="s">
        <v>102</v>
      </c>
      <c r="B51" t="s">
        <v>4</v>
      </c>
      <c r="C51" t="s">
        <v>103</v>
      </c>
      <c r="D51" t="str">
        <f>HYPERLINK("https://talan.bank.gov.ua/get-user-certificate/6m2OLHsPpEmlzgNwunBf","Завантажити сертифікат")</f>
        <v>Завантажити сертифікат</v>
      </c>
    </row>
    <row r="52" spans="1:4" x14ac:dyDescent="0.3">
      <c r="A52" t="s">
        <v>104</v>
      </c>
      <c r="B52" t="s">
        <v>4</v>
      </c>
      <c r="C52" t="s">
        <v>105</v>
      </c>
      <c r="D52" t="str">
        <f>HYPERLINK("https://talan.bank.gov.ua/get-user-certificate/6m2OLUGbnCCniFJg-Tu2","Завантажити сертифікат")</f>
        <v>Завантажити сертифікат</v>
      </c>
    </row>
    <row r="53" spans="1:4" x14ac:dyDescent="0.3">
      <c r="A53" t="s">
        <v>106</v>
      </c>
      <c r="B53" t="s">
        <v>4</v>
      </c>
      <c r="C53" t="s">
        <v>107</v>
      </c>
      <c r="D53" t="str">
        <f>HYPERLINK("https://talan.bank.gov.ua/get-user-certificate/6m2OL3Kn61_3jkghm1de","Завантажити сертифікат")</f>
        <v>Завантажити сертифікат</v>
      </c>
    </row>
    <row r="54" spans="1:4" x14ac:dyDescent="0.3">
      <c r="A54" t="s">
        <v>108</v>
      </c>
      <c r="B54" t="s">
        <v>4</v>
      </c>
      <c r="C54" t="s">
        <v>109</v>
      </c>
      <c r="D54" t="str">
        <f>HYPERLINK("https://talan.bank.gov.ua/get-user-certificate/6m2OLqZDS_DCAse3GNsQ","Завантажити сертифікат")</f>
        <v>Завантажити сертифікат</v>
      </c>
    </row>
    <row r="55" spans="1:4" x14ac:dyDescent="0.3">
      <c r="A55" t="s">
        <v>110</v>
      </c>
      <c r="B55" t="s">
        <v>4</v>
      </c>
      <c r="C55" t="s">
        <v>111</v>
      </c>
      <c r="D55" t="str">
        <f>HYPERLINK("https://talan.bank.gov.ua/get-user-certificate/6m2OLmsnnQR2GELNXfT3","Завантажити сертифікат")</f>
        <v>Завантажити сертифікат</v>
      </c>
    </row>
    <row r="56" spans="1:4" x14ac:dyDescent="0.3">
      <c r="A56" t="s">
        <v>112</v>
      </c>
      <c r="B56" t="s">
        <v>4</v>
      </c>
      <c r="C56" t="s">
        <v>113</v>
      </c>
      <c r="D56" t="str">
        <f>HYPERLINK("https://talan.bank.gov.ua/get-user-certificate/6m2OLF74Jdy4-r7IkCun","Завантажити сертифікат")</f>
        <v>Завантажити сертифікат</v>
      </c>
    </row>
    <row r="57" spans="1:4" x14ac:dyDescent="0.3">
      <c r="A57" t="s">
        <v>114</v>
      </c>
      <c r="B57" t="s">
        <v>4</v>
      </c>
      <c r="C57" t="s">
        <v>115</v>
      </c>
      <c r="D57" t="str">
        <f>HYPERLINK("https://talan.bank.gov.ua/get-user-certificate/6m2OLXUUSQAqD1ksEKw9","Завантажити сертифікат")</f>
        <v>Завантажити сертифікат</v>
      </c>
    </row>
    <row r="58" spans="1:4" x14ac:dyDescent="0.3">
      <c r="A58" t="s">
        <v>116</v>
      </c>
      <c r="B58" t="s">
        <v>4</v>
      </c>
      <c r="C58" t="s">
        <v>117</v>
      </c>
      <c r="D58" t="str">
        <f>HYPERLINK("https://talan.bank.gov.ua/get-user-certificate/6m2OLxjieK6qaDiyQTt3","Завантажити сертифікат")</f>
        <v>Завантажити сертифікат</v>
      </c>
    </row>
    <row r="59" spans="1:4" x14ac:dyDescent="0.3">
      <c r="A59" t="s">
        <v>118</v>
      </c>
      <c r="B59" t="s">
        <v>4</v>
      </c>
      <c r="C59" t="s">
        <v>119</v>
      </c>
      <c r="D59" t="str">
        <f>HYPERLINK("https://talan.bank.gov.ua/get-user-certificate/6m2OL51ff1TUZh4o21p6","Завантажити сертифікат")</f>
        <v>Завантажити сертифікат</v>
      </c>
    </row>
    <row r="60" spans="1:4" x14ac:dyDescent="0.3">
      <c r="A60" t="s">
        <v>120</v>
      </c>
      <c r="B60" t="s">
        <v>4</v>
      </c>
      <c r="C60" t="s">
        <v>121</v>
      </c>
      <c r="D60" t="str">
        <f>HYPERLINK("https://talan.bank.gov.ua/get-user-certificate/6m2OL2VACOuleyKRFp53","Завантажити сертифікат")</f>
        <v>Завантажити сертифікат</v>
      </c>
    </row>
    <row r="61" spans="1:4" x14ac:dyDescent="0.3">
      <c r="A61" t="s">
        <v>122</v>
      </c>
      <c r="B61" t="s">
        <v>4</v>
      </c>
      <c r="C61" t="s">
        <v>123</v>
      </c>
      <c r="D61" t="str">
        <f>HYPERLINK("https://talan.bank.gov.ua/get-user-certificate/6m2OL9zIczntVH6_O3d6","Завантажити сертифікат")</f>
        <v>Завантажити сертифікат</v>
      </c>
    </row>
    <row r="62" spans="1:4" x14ac:dyDescent="0.3">
      <c r="A62" t="s">
        <v>124</v>
      </c>
      <c r="B62" t="s">
        <v>4</v>
      </c>
      <c r="C62" t="s">
        <v>125</v>
      </c>
      <c r="D62" t="str">
        <f>HYPERLINK("https://talan.bank.gov.ua/get-user-certificate/6m2OLhr1Bq9g-cTjYZkq","Завантажити сертифікат")</f>
        <v>Завантажити сертифікат</v>
      </c>
    </row>
    <row r="63" spans="1:4" x14ac:dyDescent="0.3">
      <c r="A63" t="s">
        <v>126</v>
      </c>
      <c r="B63" t="s">
        <v>4</v>
      </c>
      <c r="C63" t="s">
        <v>127</v>
      </c>
      <c r="D63" t="str">
        <f>HYPERLINK("https://talan.bank.gov.ua/get-user-certificate/6m2OLxOI5XAcNSFL0kSQ","Завантажити сертифікат")</f>
        <v>Завантажити сертифікат</v>
      </c>
    </row>
    <row r="64" spans="1:4" x14ac:dyDescent="0.3">
      <c r="A64" t="s">
        <v>128</v>
      </c>
      <c r="B64" t="s">
        <v>4</v>
      </c>
      <c r="C64" t="s">
        <v>129</v>
      </c>
      <c r="D64" t="str">
        <f>HYPERLINK("https://talan.bank.gov.ua/get-user-certificate/6m2OLghfTn2d3vRP2EcS","Завантажити сертифікат")</f>
        <v>Завантажити сертифікат</v>
      </c>
    </row>
    <row r="65" spans="1:4" x14ac:dyDescent="0.3">
      <c r="A65" t="s">
        <v>130</v>
      </c>
      <c r="B65" t="s">
        <v>4</v>
      </c>
      <c r="C65" t="s">
        <v>131</v>
      </c>
      <c r="D65" t="str">
        <f>HYPERLINK("https://talan.bank.gov.ua/get-user-certificate/6m2OLKD9jM6CNVHoz6iJ","Завантажити сертифікат")</f>
        <v>Завантажити сертифікат</v>
      </c>
    </row>
    <row r="66" spans="1:4" x14ac:dyDescent="0.3">
      <c r="A66" t="s">
        <v>132</v>
      </c>
      <c r="B66" t="s">
        <v>4</v>
      </c>
      <c r="C66" t="s">
        <v>133</v>
      </c>
      <c r="D66" t="str">
        <f>HYPERLINK("https://talan.bank.gov.ua/get-user-certificate/6m2OLKXS8g4gFiMvDBHP","Завантажити сертифікат")</f>
        <v>Завантажити сертифікат</v>
      </c>
    </row>
    <row r="67" spans="1:4" x14ac:dyDescent="0.3">
      <c r="A67" t="s">
        <v>134</v>
      </c>
      <c r="B67" t="s">
        <v>4</v>
      </c>
      <c r="C67" t="s">
        <v>135</v>
      </c>
      <c r="D67" t="str">
        <f>HYPERLINK("https://talan.bank.gov.ua/get-user-certificate/6m2OL6dZQGRRzdusrJoo","Завантажити сертифікат")</f>
        <v>Завантажити сертифікат</v>
      </c>
    </row>
    <row r="68" spans="1:4" x14ac:dyDescent="0.3">
      <c r="A68" t="s">
        <v>136</v>
      </c>
      <c r="B68" t="s">
        <v>4</v>
      </c>
      <c r="C68" t="s">
        <v>137</v>
      </c>
      <c r="D68" t="str">
        <f>HYPERLINK("https://talan.bank.gov.ua/get-user-certificate/6m2OLovlM3qBehQHS8b-","Завантажити сертифікат")</f>
        <v>Завантажити сертифікат</v>
      </c>
    </row>
    <row r="69" spans="1:4" x14ac:dyDescent="0.3">
      <c r="A69" t="s">
        <v>138</v>
      </c>
      <c r="B69" t="s">
        <v>4</v>
      </c>
      <c r="C69" t="s">
        <v>139</v>
      </c>
      <c r="D69" t="str">
        <f>HYPERLINK("https://talan.bank.gov.ua/get-user-certificate/6m2OLQgxAzVwzBxjSDOT","Завантажити сертифікат")</f>
        <v>Завантажити сертифікат</v>
      </c>
    </row>
    <row r="70" spans="1:4" x14ac:dyDescent="0.3">
      <c r="A70" t="s">
        <v>140</v>
      </c>
      <c r="B70" t="s">
        <v>4</v>
      </c>
      <c r="C70" t="s">
        <v>141</v>
      </c>
      <c r="D70" t="str">
        <f>HYPERLINK("https://talan.bank.gov.ua/get-user-certificate/6m2OLXXZCW2v6J42A2yk","Завантажити сертифікат")</f>
        <v>Завантажити сертифікат</v>
      </c>
    </row>
    <row r="71" spans="1:4" x14ac:dyDescent="0.3">
      <c r="A71" t="s">
        <v>142</v>
      </c>
      <c r="B71" t="s">
        <v>4</v>
      </c>
      <c r="C71" t="s">
        <v>143</v>
      </c>
      <c r="D71" t="str">
        <f>HYPERLINK("https://talan.bank.gov.ua/get-user-certificate/6m2OL78apjMkfaV93wDK","Завантажити сертифікат")</f>
        <v>Завантажити сертифікат</v>
      </c>
    </row>
    <row r="72" spans="1:4" x14ac:dyDescent="0.3">
      <c r="A72" t="s">
        <v>144</v>
      </c>
      <c r="B72" t="s">
        <v>4</v>
      </c>
      <c r="C72" t="s">
        <v>145</v>
      </c>
      <c r="D72" t="str">
        <f>HYPERLINK("https://talan.bank.gov.ua/get-user-certificate/6m2OLS5xXo0FzuIQYoJh","Завантажити сертифікат")</f>
        <v>Завантажити сертифікат</v>
      </c>
    </row>
    <row r="73" spans="1:4" x14ac:dyDescent="0.3">
      <c r="A73" t="s">
        <v>146</v>
      </c>
      <c r="B73" t="s">
        <v>4</v>
      </c>
      <c r="C73" t="s">
        <v>147</v>
      </c>
      <c r="D73" t="str">
        <f>HYPERLINK("https://talan.bank.gov.ua/get-user-certificate/6m2OL0QgD1c2_EpgvgOA","Завантажити сертифікат")</f>
        <v>Завантажити сертифікат</v>
      </c>
    </row>
    <row r="74" spans="1:4" x14ac:dyDescent="0.3">
      <c r="A74" t="s">
        <v>148</v>
      </c>
      <c r="B74" t="s">
        <v>4</v>
      </c>
      <c r="C74" t="s">
        <v>149</v>
      </c>
      <c r="D74" t="str">
        <f>HYPERLINK("https://talan.bank.gov.ua/get-user-certificate/6m2OLSLBgMswA6JIgg-_","Завантажити сертифікат")</f>
        <v>Завантажити сертифікат</v>
      </c>
    </row>
    <row r="75" spans="1:4" x14ac:dyDescent="0.3">
      <c r="A75" t="s">
        <v>150</v>
      </c>
      <c r="B75" t="s">
        <v>4</v>
      </c>
      <c r="C75" t="s">
        <v>151</v>
      </c>
      <c r="D75" t="str">
        <f>HYPERLINK("https://talan.bank.gov.ua/get-user-certificate/6m2OLJ2fzqIt3yIu-iel","Завантажити сертифікат")</f>
        <v>Завантажити сертифікат</v>
      </c>
    </row>
    <row r="76" spans="1:4" x14ac:dyDescent="0.3">
      <c r="A76" t="s">
        <v>152</v>
      </c>
      <c r="B76" t="s">
        <v>4</v>
      </c>
      <c r="C76" t="s">
        <v>153</v>
      </c>
      <c r="D76" t="str">
        <f>HYPERLINK("https://talan.bank.gov.ua/get-user-certificate/6m2OL1lOngzl4GaL7O3x","Завантажити сертифікат")</f>
        <v>Завантажити сертифікат</v>
      </c>
    </row>
    <row r="77" spans="1:4" x14ac:dyDescent="0.3">
      <c r="A77" t="s">
        <v>154</v>
      </c>
      <c r="B77" t="s">
        <v>4</v>
      </c>
      <c r="C77" t="s">
        <v>155</v>
      </c>
      <c r="D77" t="str">
        <f>HYPERLINK("https://talan.bank.gov.ua/get-user-certificate/6m2OLxC0uuzqKbiK5oa_","Завантажити сертифікат")</f>
        <v>Завантажити сертифікат</v>
      </c>
    </row>
    <row r="78" spans="1:4" x14ac:dyDescent="0.3">
      <c r="A78" t="s">
        <v>156</v>
      </c>
      <c r="B78" t="s">
        <v>4</v>
      </c>
      <c r="C78" t="s">
        <v>157</v>
      </c>
      <c r="D78" t="str">
        <f>HYPERLINK("https://talan.bank.gov.ua/get-user-certificate/6m2OLjWHfaz82fOT85lD","Завантажити сертифікат")</f>
        <v>Завантажити сертифікат</v>
      </c>
    </row>
    <row r="79" spans="1:4" x14ac:dyDescent="0.3">
      <c r="A79" t="s">
        <v>158</v>
      </c>
      <c r="B79" t="s">
        <v>4</v>
      </c>
      <c r="C79" t="s">
        <v>159</v>
      </c>
      <c r="D79" t="str">
        <f>HYPERLINK("https://talan.bank.gov.ua/get-user-certificate/6m2OLI5K7rPWUwJbonU0","Завантажити сертифікат")</f>
        <v>Завантажити сертифікат</v>
      </c>
    </row>
    <row r="80" spans="1:4" x14ac:dyDescent="0.3">
      <c r="A80" t="s">
        <v>160</v>
      </c>
      <c r="B80" t="s">
        <v>4</v>
      </c>
      <c r="C80" t="s">
        <v>161</v>
      </c>
      <c r="D80" t="str">
        <f>HYPERLINK("https://talan.bank.gov.ua/get-user-certificate/6m2OLB-JekqRmZMpdqx5","Завантажити сертифікат")</f>
        <v>Завантажити сертифікат</v>
      </c>
    </row>
    <row r="81" spans="1:4" x14ac:dyDescent="0.3">
      <c r="A81" t="s">
        <v>162</v>
      </c>
      <c r="B81" t="s">
        <v>4</v>
      </c>
      <c r="C81" t="s">
        <v>163</v>
      </c>
      <c r="D81" t="str">
        <f>HYPERLINK("https://talan.bank.gov.ua/get-user-certificate/6m2OLApuTY0ia6gpkwlR","Завантажити сертифікат")</f>
        <v>Завантажити сертифікат</v>
      </c>
    </row>
    <row r="82" spans="1:4" x14ac:dyDescent="0.3">
      <c r="A82" t="s">
        <v>164</v>
      </c>
      <c r="B82" t="s">
        <v>4</v>
      </c>
      <c r="C82" t="s">
        <v>165</v>
      </c>
      <c r="D82" t="str">
        <f>HYPERLINK("https://talan.bank.gov.ua/get-user-certificate/6m2OLc_te5sTWkPYuA4G","Завантажити сертифікат")</f>
        <v>Завантажити сертифікат</v>
      </c>
    </row>
    <row r="83" spans="1:4" x14ac:dyDescent="0.3">
      <c r="A83" t="s">
        <v>166</v>
      </c>
      <c r="B83" t="s">
        <v>4</v>
      </c>
      <c r="C83" t="s">
        <v>167</v>
      </c>
      <c r="D83" t="str">
        <f>HYPERLINK("https://talan.bank.gov.ua/get-user-certificate/6m2OLBaH6bid2KD9ljrg","Завантажити сертифікат")</f>
        <v>Завантажити сертифікат</v>
      </c>
    </row>
    <row r="84" spans="1:4" x14ac:dyDescent="0.3">
      <c r="A84" t="s">
        <v>168</v>
      </c>
      <c r="B84" t="s">
        <v>4</v>
      </c>
      <c r="C84" t="s">
        <v>169</v>
      </c>
      <c r="D84" t="str">
        <f>HYPERLINK("https://talan.bank.gov.ua/get-user-certificate/6m2OLOXpWOa4lIj8LjFH","Завантажити сертифікат")</f>
        <v>Завантажити сертифікат</v>
      </c>
    </row>
    <row r="85" spans="1:4" x14ac:dyDescent="0.3">
      <c r="A85" t="s">
        <v>170</v>
      </c>
      <c r="B85" t="s">
        <v>4</v>
      </c>
      <c r="C85" t="s">
        <v>171</v>
      </c>
      <c r="D85" t="str">
        <f>HYPERLINK("https://talan.bank.gov.ua/get-user-certificate/6m2OLfiR4SI4ZLpkaFGt","Завантажити сертифікат")</f>
        <v>Завантажити сертифікат</v>
      </c>
    </row>
    <row r="86" spans="1:4" x14ac:dyDescent="0.3">
      <c r="A86" t="s">
        <v>172</v>
      </c>
      <c r="B86" t="s">
        <v>4</v>
      </c>
      <c r="C86" t="s">
        <v>173</v>
      </c>
      <c r="D86" t="str">
        <f>HYPERLINK("https://talan.bank.gov.ua/get-user-certificate/6m2OLX2NXTveAb2LlH_H","Завантажити сертифікат")</f>
        <v>Завантажити сертифікат</v>
      </c>
    </row>
    <row r="87" spans="1:4" x14ac:dyDescent="0.3">
      <c r="A87" t="s">
        <v>174</v>
      </c>
      <c r="B87" t="s">
        <v>4</v>
      </c>
      <c r="C87" t="s">
        <v>175</v>
      </c>
      <c r="D87" t="str">
        <f>HYPERLINK("https://talan.bank.gov.ua/get-user-certificate/6m2OL1QARZ40HDbApq-Z","Завантажити сертифікат")</f>
        <v>Завантажити сертифікат</v>
      </c>
    </row>
    <row r="88" spans="1:4" x14ac:dyDescent="0.3">
      <c r="A88" t="s">
        <v>176</v>
      </c>
      <c r="B88" t="s">
        <v>4</v>
      </c>
      <c r="C88" t="s">
        <v>177</v>
      </c>
      <c r="D88" t="str">
        <f>HYPERLINK("https://talan.bank.gov.ua/get-user-certificate/6m2OLbfE5agud9mm_-Ha","Завантажити сертифікат")</f>
        <v>Завантажити сертифікат</v>
      </c>
    </row>
    <row r="89" spans="1:4" x14ac:dyDescent="0.3">
      <c r="A89" t="s">
        <v>178</v>
      </c>
      <c r="B89" t="s">
        <v>4</v>
      </c>
      <c r="C89" t="s">
        <v>179</v>
      </c>
      <c r="D89" t="str">
        <f>HYPERLINK("https://talan.bank.gov.ua/get-user-certificate/6m2OLnQQDj6RMtWX7Grk","Завантажити сертифікат")</f>
        <v>Завантажити сертифікат</v>
      </c>
    </row>
    <row r="90" spans="1:4" x14ac:dyDescent="0.3">
      <c r="A90" t="s">
        <v>180</v>
      </c>
      <c r="B90" t="s">
        <v>4</v>
      </c>
      <c r="C90" t="s">
        <v>181</v>
      </c>
      <c r="D90" t="str">
        <f>HYPERLINK("https://talan.bank.gov.ua/get-user-certificate/6m2OLVefmfKgSxFeL4fj","Завантажити сертифікат")</f>
        <v>Завантажити сертифікат</v>
      </c>
    </row>
    <row r="91" spans="1:4" x14ac:dyDescent="0.3">
      <c r="A91" t="s">
        <v>182</v>
      </c>
      <c r="B91" t="s">
        <v>4</v>
      </c>
      <c r="C91" t="s">
        <v>183</v>
      </c>
      <c r="D91" t="str">
        <f>HYPERLINK("https://talan.bank.gov.ua/get-user-certificate/6m2OL-LQOusH5ri0LC9-","Завантажити сертифікат")</f>
        <v>Завантажити сертифікат</v>
      </c>
    </row>
    <row r="92" spans="1:4" x14ac:dyDescent="0.3">
      <c r="A92" t="s">
        <v>184</v>
      </c>
      <c r="B92" t="s">
        <v>4</v>
      </c>
      <c r="C92" t="s">
        <v>185</v>
      </c>
      <c r="D92" t="str">
        <f>HYPERLINK("https://talan.bank.gov.ua/get-user-certificate/6m2OLSqoGND67wm3KuC6","Завантажити сертифікат")</f>
        <v>Завантажити сертифікат</v>
      </c>
    </row>
    <row r="93" spans="1:4" x14ac:dyDescent="0.3">
      <c r="A93" t="s">
        <v>186</v>
      </c>
      <c r="B93" t="s">
        <v>4</v>
      </c>
      <c r="C93" t="s">
        <v>187</v>
      </c>
      <c r="D93" t="str">
        <f>HYPERLINK("https://talan.bank.gov.ua/get-user-certificate/6m2OLFAHASHnqLqcvr0-","Завантажити сертифікат")</f>
        <v>Завантажити сертифікат</v>
      </c>
    </row>
    <row r="94" spans="1:4" x14ac:dyDescent="0.3">
      <c r="A94" t="s">
        <v>188</v>
      </c>
      <c r="B94" t="s">
        <v>4</v>
      </c>
      <c r="C94" t="s">
        <v>189</v>
      </c>
      <c r="D94" t="str">
        <f>HYPERLINK("https://talan.bank.gov.ua/get-user-certificate/6m2OLVkeuhkYUDhVSwCl","Завантажити сертифікат")</f>
        <v>Завантажити сертифікат</v>
      </c>
    </row>
    <row r="95" spans="1:4" x14ac:dyDescent="0.3">
      <c r="A95" t="s">
        <v>190</v>
      </c>
      <c r="B95" t="s">
        <v>4</v>
      </c>
      <c r="C95" t="s">
        <v>191</v>
      </c>
      <c r="D95" t="str">
        <f>HYPERLINK("https://talan.bank.gov.ua/get-user-certificate/6m2OLJtnt4Wc___8wBcc","Завантажити сертифікат")</f>
        <v>Завантажити сертифікат</v>
      </c>
    </row>
    <row r="96" spans="1:4" x14ac:dyDescent="0.3">
      <c r="A96" t="s">
        <v>192</v>
      </c>
      <c r="B96" t="s">
        <v>4</v>
      </c>
      <c r="C96" t="s">
        <v>193</v>
      </c>
      <c r="D96" t="str">
        <f>HYPERLINK("https://talan.bank.gov.ua/get-user-certificate/6m2OLNX-Cvmg5c498rEr","Завантажити сертифікат")</f>
        <v>Завантажити сертифікат</v>
      </c>
    </row>
    <row r="97" spans="1:4" x14ac:dyDescent="0.3">
      <c r="A97" t="s">
        <v>194</v>
      </c>
      <c r="B97" t="s">
        <v>4</v>
      </c>
      <c r="C97" t="s">
        <v>195</v>
      </c>
      <c r="D97" t="str">
        <f>HYPERLINK("https://talan.bank.gov.ua/get-user-certificate/6m2OLmQfGGbD8uvj9vHw","Завантажити сертифікат")</f>
        <v>Завантажити сертифікат</v>
      </c>
    </row>
    <row r="98" spans="1:4" x14ac:dyDescent="0.3">
      <c r="A98" t="s">
        <v>196</v>
      </c>
      <c r="B98" t="s">
        <v>4</v>
      </c>
      <c r="C98" t="s">
        <v>197</v>
      </c>
      <c r="D98" t="str">
        <f>HYPERLINK("https://talan.bank.gov.ua/get-user-certificate/6m2OL0Bx2QF0PnlX5UcU","Завантажити сертифікат")</f>
        <v>Завантажити сертифікат</v>
      </c>
    </row>
    <row r="99" spans="1:4" x14ac:dyDescent="0.3">
      <c r="A99" t="s">
        <v>198</v>
      </c>
      <c r="B99" t="s">
        <v>4</v>
      </c>
      <c r="C99" t="s">
        <v>199</v>
      </c>
      <c r="D99" t="str">
        <f>HYPERLINK("https://talan.bank.gov.ua/get-user-certificate/6m2OLY2mdLxeJNFHKdm8","Завантажити сертифікат")</f>
        <v>Завантажити сертифікат</v>
      </c>
    </row>
    <row r="100" spans="1:4" x14ac:dyDescent="0.3">
      <c r="A100" t="s">
        <v>200</v>
      </c>
      <c r="B100" t="s">
        <v>4</v>
      </c>
      <c r="C100" t="s">
        <v>201</v>
      </c>
      <c r="D100" t="str">
        <f>HYPERLINK("https://talan.bank.gov.ua/get-user-certificate/6m2OLWJoRWEDF14uGVBk","Завантажити сертифікат")</f>
        <v>Завантажити сертифікат</v>
      </c>
    </row>
    <row r="101" spans="1:4" x14ac:dyDescent="0.3">
      <c r="A101" t="s">
        <v>202</v>
      </c>
      <c r="B101" t="s">
        <v>4</v>
      </c>
      <c r="C101" t="s">
        <v>203</v>
      </c>
      <c r="D101" t="str">
        <f>HYPERLINK("https://talan.bank.gov.ua/get-user-certificate/6m2OLCJw_MNqAZZGZwbI","Завантажити сертифікат")</f>
        <v>Завантажити сертифікат</v>
      </c>
    </row>
    <row r="102" spans="1:4" x14ac:dyDescent="0.3">
      <c r="A102" t="s">
        <v>204</v>
      </c>
      <c r="B102" t="s">
        <v>4</v>
      </c>
      <c r="C102" t="s">
        <v>205</v>
      </c>
      <c r="D102" t="str">
        <f>HYPERLINK("https://talan.bank.gov.ua/get-user-certificate/6m2OL3u8yq2HjDhGMeSi","Завантажити сертифікат")</f>
        <v>Завантажити сертифікат</v>
      </c>
    </row>
    <row r="103" spans="1:4" x14ac:dyDescent="0.3">
      <c r="A103" t="s">
        <v>206</v>
      </c>
      <c r="B103" t="s">
        <v>4</v>
      </c>
      <c r="C103" t="s">
        <v>207</v>
      </c>
      <c r="D103" t="str">
        <f>HYPERLINK("https://talan.bank.gov.ua/get-user-certificate/6m2OL18e6bjlrJRVrhWu","Завантажити сертифікат")</f>
        <v>Завантажити сертифікат</v>
      </c>
    </row>
    <row r="104" spans="1:4" x14ac:dyDescent="0.3">
      <c r="A104" t="s">
        <v>208</v>
      </c>
      <c r="B104" t="s">
        <v>4</v>
      </c>
      <c r="C104" t="s">
        <v>209</v>
      </c>
      <c r="D104" t="str">
        <f>HYPERLINK("https://talan.bank.gov.ua/get-user-certificate/6m2OLwEacVF4MnOT8BhO","Завантажити сертифікат")</f>
        <v>Завантажити сертифікат</v>
      </c>
    </row>
    <row r="105" spans="1:4" x14ac:dyDescent="0.3">
      <c r="A105" t="s">
        <v>210</v>
      </c>
      <c r="B105" t="s">
        <v>4</v>
      </c>
      <c r="C105" t="s">
        <v>211</v>
      </c>
      <c r="D105" t="str">
        <f>HYPERLINK("https://talan.bank.gov.ua/get-user-certificate/6m2OLK5jgP3RHCzr0apB","Завантажити сертифікат")</f>
        <v>Завантажити сертифікат</v>
      </c>
    </row>
    <row r="106" spans="1:4" x14ac:dyDescent="0.3">
      <c r="A106" t="s">
        <v>212</v>
      </c>
      <c r="B106" t="s">
        <v>4</v>
      </c>
      <c r="C106" t="s">
        <v>213</v>
      </c>
      <c r="D106" t="str">
        <f>HYPERLINK("https://talan.bank.gov.ua/get-user-certificate/6m2OLOJDPQvVQgGPlfvf","Завантажити сертифікат")</f>
        <v>Завантажити сертифікат</v>
      </c>
    </row>
    <row r="107" spans="1:4" x14ac:dyDescent="0.3">
      <c r="A107" t="s">
        <v>214</v>
      </c>
      <c r="B107" t="s">
        <v>4</v>
      </c>
      <c r="C107" t="s">
        <v>215</v>
      </c>
      <c r="D107" t="str">
        <f>HYPERLINK("https://talan.bank.gov.ua/get-user-certificate/6m2OLk7Yok8ZDWyGVDsK","Завантажити сертифікат")</f>
        <v>Завантажити сертифікат</v>
      </c>
    </row>
    <row r="108" spans="1:4" x14ac:dyDescent="0.3">
      <c r="A108" t="s">
        <v>216</v>
      </c>
      <c r="B108" t="s">
        <v>4</v>
      </c>
      <c r="C108" t="s">
        <v>217</v>
      </c>
      <c r="D108" t="str">
        <f>HYPERLINK("https://talan.bank.gov.ua/get-user-certificate/6m2OLDwpkKYmgmiR7_Cw","Завантажити сертифікат")</f>
        <v>Завантажити сертифікат</v>
      </c>
    </row>
    <row r="109" spans="1:4" x14ac:dyDescent="0.3">
      <c r="A109" t="s">
        <v>218</v>
      </c>
      <c r="B109" t="s">
        <v>4</v>
      </c>
      <c r="C109" t="s">
        <v>219</v>
      </c>
      <c r="D109" t="str">
        <f>HYPERLINK("https://talan.bank.gov.ua/get-user-certificate/6m2OLUQvyZdmyex3JSE7","Завантажити сертифікат")</f>
        <v>Завантажити сертифікат</v>
      </c>
    </row>
    <row r="110" spans="1:4" x14ac:dyDescent="0.3">
      <c r="A110" t="s">
        <v>220</v>
      </c>
      <c r="B110" t="s">
        <v>4</v>
      </c>
      <c r="C110" t="s">
        <v>221</v>
      </c>
      <c r="D110" t="str">
        <f>HYPERLINK("https://talan.bank.gov.ua/get-user-certificate/6m2OLKNpeCfw6oymfgmp","Завантажити сертифікат")</f>
        <v>Завантажити сертифікат</v>
      </c>
    </row>
    <row r="111" spans="1:4" x14ac:dyDescent="0.3">
      <c r="A111" t="s">
        <v>222</v>
      </c>
      <c r="B111" t="s">
        <v>4</v>
      </c>
      <c r="C111" t="s">
        <v>223</v>
      </c>
      <c r="D111" t="str">
        <f>HYPERLINK("https://talan.bank.gov.ua/get-user-certificate/6m2OLg5rnvyhl9b_17wP","Завантажити сертифікат")</f>
        <v>Завантажити сертифікат</v>
      </c>
    </row>
    <row r="112" spans="1:4" x14ac:dyDescent="0.3">
      <c r="A112" t="s">
        <v>224</v>
      </c>
      <c r="B112" t="s">
        <v>4</v>
      </c>
      <c r="C112" t="s">
        <v>225</v>
      </c>
      <c r="D112" t="str">
        <f>HYPERLINK("https://talan.bank.gov.ua/get-user-certificate/6m2OLeg2AgZu-1vAPMp-","Завантажити сертифікат")</f>
        <v>Завантажити сертифікат</v>
      </c>
    </row>
    <row r="113" spans="1:4" x14ac:dyDescent="0.3">
      <c r="A113" t="s">
        <v>226</v>
      </c>
      <c r="B113" t="s">
        <v>4</v>
      </c>
      <c r="C113" t="s">
        <v>227</v>
      </c>
      <c r="D113" t="str">
        <f>HYPERLINK("https://talan.bank.gov.ua/get-user-certificate/6m2OLID6xitGMtdRuyG3","Завантажити сертифікат")</f>
        <v>Завантажити сертифікат</v>
      </c>
    </row>
    <row r="114" spans="1:4" x14ac:dyDescent="0.3">
      <c r="A114" t="s">
        <v>228</v>
      </c>
      <c r="B114" t="s">
        <v>4</v>
      </c>
      <c r="C114" t="s">
        <v>229</v>
      </c>
      <c r="D114" t="str">
        <f>HYPERLINK("https://talan.bank.gov.ua/get-user-certificate/6m2OL8kbBTvaunHl89QA","Завантажити сертифікат")</f>
        <v>Завантажити сертифікат</v>
      </c>
    </row>
    <row r="115" spans="1:4" x14ac:dyDescent="0.3">
      <c r="A115" t="s">
        <v>230</v>
      </c>
      <c r="B115" t="s">
        <v>4</v>
      </c>
      <c r="C115" t="s">
        <v>231</v>
      </c>
      <c r="D115" t="str">
        <f>HYPERLINK("https://talan.bank.gov.ua/get-user-certificate/6m2OL2GWl6Hlo6Zb2FIQ","Завантажити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2026-02-19T12:35:50Z</dcterms:created>
  <dcterms:modified xsi:type="dcterms:W3CDTF">2026-02-19T12:37:28Z</dcterms:modified>
  <cp:category/>
</cp:coreProperties>
</file>