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Заходи Костів\Всеукраїнське тестування_2024\Подяка амбасадорам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98" i="1" l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<sst xmlns="http://schemas.openxmlformats.org/spreadsheetml/2006/main" count="198" uniqueCount="167">
  <si>
    <t>ПІБ</t>
  </si>
  <si>
    <t>Посилання на сертифікат</t>
  </si>
  <si>
    <t xml:space="preserve">Федчишина Тетяна Леонідівна </t>
  </si>
  <si>
    <t>КЗВО "Вінницький гуманітарно-педагогічний коледж "</t>
  </si>
  <si>
    <t>Шуба Марина Володимирівна</t>
  </si>
  <si>
    <t>Харківський національний університет імені В.Н. Каразіна</t>
  </si>
  <si>
    <t>Самарічева Тетяна Анатоліївна</t>
  </si>
  <si>
    <t>Хмельницький університет управління та права імені Леоніда Юзькова</t>
  </si>
  <si>
    <t>Меліхова Тетяна Олегівна</t>
  </si>
  <si>
    <t>Запорізький національний університет</t>
  </si>
  <si>
    <t xml:space="preserve">Меліхов Євгеній Валентинович </t>
  </si>
  <si>
    <t>Агрес Оксана Григорівна</t>
  </si>
  <si>
    <t>Львівський національний університет природокористування</t>
  </si>
  <si>
    <t>Ковальчук Інна Валентинівна</t>
  </si>
  <si>
    <t>Білоцерківський національний аграрний університет</t>
  </si>
  <si>
    <t>Майовець Ярина Михайлівна</t>
  </si>
  <si>
    <t>Львівський національний університет імені Івана Франка</t>
  </si>
  <si>
    <t>Бондаренко Наталія Вікторівна</t>
  </si>
  <si>
    <t>Уманський національний університет садівництва</t>
  </si>
  <si>
    <t>Клопов Іван Олександрович</t>
  </si>
  <si>
    <t>Сушкова Анна Сергіївна</t>
  </si>
  <si>
    <t>Харківський національний університет внутрішніх справ</t>
  </si>
  <si>
    <t>Шатохіна Віта Іванівна</t>
  </si>
  <si>
    <t>ВСП "Бердянський фаховий коледж Таврійського державного агротехнологічного університету ім. Д. Моторного"</t>
  </si>
  <si>
    <t>Ніколаєва Ірина Віталіївна</t>
  </si>
  <si>
    <t>Золковер Андрій Олександрович</t>
  </si>
  <si>
    <t>Київський національний університет технологій та дизайну</t>
  </si>
  <si>
    <t>Тарасенко Ірина Олексійвна</t>
  </si>
  <si>
    <t>Шкода Мар'яна Сергіївна</t>
  </si>
  <si>
    <t>Бєлялов Талят Енверович</t>
  </si>
  <si>
    <t>Онофрійчук  Яна Іванівна</t>
  </si>
  <si>
    <t>Касич Алла Олександрівна</t>
  </si>
  <si>
    <t>Бугас Наталія Валеріївна</t>
  </si>
  <si>
    <t>Євсейцева Олена Сергіївна</t>
  </si>
  <si>
    <t>Ліпський Роман Вікторович</t>
  </si>
  <si>
    <t>Полтавський державний аграрний університет</t>
  </si>
  <si>
    <t>Сергєєва Олена Степанівна</t>
  </si>
  <si>
    <t>Одеський національний економічний університет</t>
  </si>
  <si>
    <t>Коцюрубенко Ганна Миколаївна</t>
  </si>
  <si>
    <t xml:space="preserve">Одеський національний економічний університет </t>
  </si>
  <si>
    <t>Решетник Надія Іванівна</t>
  </si>
  <si>
    <t>Київський національний лінгвістичний університет</t>
  </si>
  <si>
    <t>Савенкова Владислава Геннадіївна</t>
  </si>
  <si>
    <t>Навчально-науковий інститут права Київського національного університету імені Тараса Шевечнка</t>
  </si>
  <si>
    <t>Дятлова Юлія Володимирівна</t>
  </si>
  <si>
    <t>Інженерний навчально-науковий інститут ім.Ю.М.Потебні Запорізького національного університету</t>
  </si>
  <si>
    <t>Юрчишена Людмила Вікторівна</t>
  </si>
  <si>
    <t>Донецький національний університет імені Василя Стуса</t>
  </si>
  <si>
    <t>Волкова Неля Іванівна</t>
  </si>
  <si>
    <t>Курбацька Яна Миколаївна</t>
  </si>
  <si>
    <t>ВСП "Бердянський фаховий коледж ТДАТУ ім.Дмитра Моторного"</t>
  </si>
  <si>
    <t>Бережна Леся Віталіївна</t>
  </si>
  <si>
    <t>Черкаський державний технологічний університет</t>
  </si>
  <si>
    <t>Мельничук Ірина Іванівна</t>
  </si>
  <si>
    <t>Університет економіки і підприємництва</t>
  </si>
  <si>
    <t>Тесля Софія Миколаївна</t>
  </si>
  <si>
    <t>Макаренко Юлія Петрівна</t>
  </si>
  <si>
    <t>Дніпровський національний університет імені Олеся Гончара</t>
  </si>
  <si>
    <t>Мендела Ірина Ярославівна</t>
  </si>
  <si>
    <t>Прикарпатський національний університет імені Василя Стефаника</t>
  </si>
  <si>
    <t>Чуй Ірина Романівна</t>
  </si>
  <si>
    <t>Львівський торговельно-економічний університет</t>
  </si>
  <si>
    <t>Мазурова Наталія Олександрівна</t>
  </si>
  <si>
    <t>ВСП "Марганецький фаховий коледж Національного технічного університету "Дніпровська політехніка"</t>
  </si>
  <si>
    <t>Гаркуша Юлія Олександрівна</t>
  </si>
  <si>
    <t>Міжнародний гуманітарний університет</t>
  </si>
  <si>
    <t xml:space="preserve">Ткаченко Єлизавета Юріївна </t>
  </si>
  <si>
    <t>Тищенко Олена Ігорівна</t>
  </si>
  <si>
    <t>Східноукраїнський національний університет імені Володимира Даля</t>
  </si>
  <si>
    <t>Ткачук Наталія Василівна</t>
  </si>
  <si>
    <t>Волинський національний університет імені Лесі Українки</t>
  </si>
  <si>
    <t xml:space="preserve">Євтух Любов Богданівна </t>
  </si>
  <si>
    <t xml:space="preserve">ІППТ НУ "Львівська політехніка" </t>
  </si>
  <si>
    <t>Рябенко Галина Миколаївна</t>
  </si>
  <si>
    <t>МКУ імені Пилипа Орлика</t>
  </si>
  <si>
    <t>Бітнер Ірина Володимирівна</t>
  </si>
  <si>
    <t>ННІ "Каразінський банківський інститут" ХНУ ім В.Н. Каразіна</t>
  </si>
  <si>
    <t>Обушний Сергій Микоалйович</t>
  </si>
  <si>
    <t>Київський столичний університет імені Бориса Грінченка</t>
  </si>
  <si>
    <t>Коваль Світлана Любомирівна</t>
  </si>
  <si>
    <t>Західноукраїнський національний університет</t>
  </si>
  <si>
    <t>Штулер Ірина Юріївна</t>
  </si>
  <si>
    <t>ВНЗ "Національна академія управління"</t>
  </si>
  <si>
    <t>Ільчук Павло Григорович</t>
  </si>
  <si>
    <t>Національний університет "Львівська політехніка"</t>
  </si>
  <si>
    <t>Сагачко Юлія Миколаївна</t>
  </si>
  <si>
    <t>Державний біотехнологічний університет</t>
  </si>
  <si>
    <t>Виговська Олена Анатоліївна</t>
  </si>
  <si>
    <t>Державний університет «Житомирська політехніка»</t>
  </si>
  <si>
    <t>Файчук Ольга Валеріївна</t>
  </si>
  <si>
    <t>Національний університет біоресурсів і природокористування України</t>
  </si>
  <si>
    <t>Тимоць Мирослава Василівна</t>
  </si>
  <si>
    <t>ЗВО "Університет Короля Данила"</t>
  </si>
  <si>
    <t>Петик Марта Ігорівна</t>
  </si>
  <si>
    <t>Яріш Олена Валентинівна</t>
  </si>
  <si>
    <t>Полтавський університет економіки і торгівлі</t>
  </si>
  <si>
    <t>Денисенко Віктор Сергійович</t>
  </si>
  <si>
    <t>Черкаський національний університет імені Богдана Хмельницького</t>
  </si>
  <si>
    <t>Гриценко Лариса Леонідівна</t>
  </si>
  <si>
    <t>Сумський державний університет</t>
  </si>
  <si>
    <t>Приказюк Наталія Валентинівна</t>
  </si>
  <si>
    <t>Київський національний університет імені Тараса Шевченка</t>
  </si>
  <si>
    <t>Гриліцька Анжела Вікторівна</t>
  </si>
  <si>
    <t>Стецюк Тетяна Іванівна</t>
  </si>
  <si>
    <t>КНЕУ імені Вадима Гетьмана, кафедра банківської справи та страхування</t>
  </si>
  <si>
    <t>Нікитенко Дмитро Валерійович</t>
  </si>
  <si>
    <t>Національний університет водного господарства та природокористування</t>
  </si>
  <si>
    <t>Євдокимова Наталія Вячеславівна</t>
  </si>
  <si>
    <t>Комунальний заклад вищої освіти "Вінницький гуманітарно-педагогічний коледж"</t>
  </si>
  <si>
    <t xml:space="preserve">Мельников Олександр Васильович </t>
  </si>
  <si>
    <t>Військовий інститут КНУ імені Тараса Шевченка</t>
  </si>
  <si>
    <t>ПЗВО "Міжнародний класичний університет імені Пилипа Орлика"</t>
  </si>
  <si>
    <t xml:space="preserve">Маслак Наталія Григорівна </t>
  </si>
  <si>
    <t>Сумський національний аграрний університет</t>
  </si>
  <si>
    <t xml:space="preserve">Агрес Оксана Григорівна </t>
  </si>
  <si>
    <t xml:space="preserve">Львівський національний університет природокористування </t>
  </si>
  <si>
    <t xml:space="preserve">Андрющенко Ірина Сергіївна </t>
  </si>
  <si>
    <t>Оглобліна Вікторія Олександрівна</t>
  </si>
  <si>
    <t xml:space="preserve">Інженерний навчально-науковий інститут ім.Ю.М.Потебні Запорізького національного університету </t>
  </si>
  <si>
    <t>Метеленко Наталя Георгіївна</t>
  </si>
  <si>
    <t xml:space="preserve">Черняєва Олена Вікторівна </t>
  </si>
  <si>
    <t xml:space="preserve">Харківський національний університет імені В.Н. Каразіна </t>
  </si>
  <si>
    <t>Ільків Наталія Василівна</t>
  </si>
  <si>
    <t xml:space="preserve">Клопов Іван Олександрович </t>
  </si>
  <si>
    <t>Худолій Юлія Сергіївна</t>
  </si>
  <si>
    <t>Національний університет «Полтавська політехніка імені Юрія Кондратюка»</t>
  </si>
  <si>
    <t>Сливка Ярослава Василівна</t>
  </si>
  <si>
    <t>Карпатський інститут підприємництва Відкритого міжнародного університету розвитку людини "Україна"</t>
  </si>
  <si>
    <t>Моряк Тетяна Петрівна</t>
  </si>
  <si>
    <t>Надія Грищук</t>
  </si>
  <si>
    <t>ВП Торгівельно-економічний коледж  КДТЕУ</t>
  </si>
  <si>
    <t>Шпомер Тетяна Олександрівна</t>
  </si>
  <si>
    <t>Національний університет "Чернігівська політехніка"</t>
  </si>
  <si>
    <t>Федина Віта Віталіївна</t>
  </si>
  <si>
    <t>Національна академія статистики, обліку та аудиту</t>
  </si>
  <si>
    <t>Жилякова Олена Валеріївна</t>
  </si>
  <si>
    <t xml:space="preserve">Ломачинська Ірина Анатоліївна </t>
  </si>
  <si>
    <t xml:space="preserve">Одеський національний університет імені І. І. Мечникова </t>
  </si>
  <si>
    <t xml:space="preserve">Войцеховська Аліна Олегівна </t>
  </si>
  <si>
    <t>Руда Оксана Леонтіївна</t>
  </si>
  <si>
    <t>Вінницький національний аграрний університет</t>
  </si>
  <si>
    <t>Парубець Олена Миколаївна</t>
  </si>
  <si>
    <t>Харчук Лілія Валеріївна</t>
  </si>
  <si>
    <t xml:space="preserve">Савастєєва Оксана Миколаївна </t>
  </si>
  <si>
    <t>Одеський національний університет імені І. І. Мечникова</t>
  </si>
  <si>
    <t>Чуркіна Ірина Євгенівна</t>
  </si>
  <si>
    <t>Крилова Олена Валер'янівна</t>
  </si>
  <si>
    <t>Національний технічний університет "Дніпровська політехніка"</t>
  </si>
  <si>
    <t>Боднарюк Ірина Леонідвна</t>
  </si>
  <si>
    <t>ВСП "Рівненський технічний фаховий коледж Національного університету водного господарства та природокористування"</t>
  </si>
  <si>
    <t xml:space="preserve">Скопова Олена Сергіївна </t>
  </si>
  <si>
    <t>ВСП "Сумський фаховий коледж Сумського національного аграрного університету"</t>
  </si>
  <si>
    <t>Бортнюк Тетяна Юріївна</t>
  </si>
  <si>
    <t>КЗВО «Луцький педагогічний коледж» Волинської обласної ради</t>
  </si>
  <si>
    <t>Стрільчук Юлія Ігорівна</t>
  </si>
  <si>
    <t>Київський національний економічний університет імені Вадима Гетьмана</t>
  </si>
  <si>
    <t>Ангелко Ірина Володимирівна</t>
  </si>
  <si>
    <t>ВСП НН Інститут просторового планування та перспективних технологій Національного університету "Львівська політехніка"</t>
  </si>
  <si>
    <t>Нетребчук Лариса Олександрівна</t>
  </si>
  <si>
    <t>Державний торговельно-економічний університет</t>
  </si>
  <si>
    <t>Балицька Марія Валеріївна</t>
  </si>
  <si>
    <t>Квасницька Раїса Степанівна</t>
  </si>
  <si>
    <t>Хмельницький національний університет</t>
  </si>
  <si>
    <t>Базилюк Антоніна Василівна</t>
  </si>
  <si>
    <t>Національний транспортний університет</t>
  </si>
  <si>
    <t>№ з/п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</si>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</sst>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alan.bank.gov.ua/get-user-certificate/taNxr-BXZdgam-5ZTHVf" TargetMode="External"/><Relationship Id="rId21" Type="http://schemas.openxmlformats.org/officeDocument/2006/relationships/hyperlink" Target="https://talan.bank.gov.ua/get-user-certificate/taNxrD4B6apiBLQUr_7f" TargetMode="External"/><Relationship Id="rId42" Type="http://schemas.openxmlformats.org/officeDocument/2006/relationships/hyperlink" Target="https://talan.bank.gov.ua/get-user-certificate/taNxr6KrNV6oGvY_7HXs" TargetMode="External"/><Relationship Id="rId47" Type="http://schemas.openxmlformats.org/officeDocument/2006/relationships/hyperlink" Target="https://talan.bank.gov.ua/get-user-certificate/taNxrI0Jxvo-CdCylkYf" TargetMode="External"/><Relationship Id="rId63" Type="http://schemas.openxmlformats.org/officeDocument/2006/relationships/hyperlink" Target="https://talan.bank.gov.ua/get-user-certificate/taNxrq3LtdhbiajpNZfk" TargetMode="External"/><Relationship Id="rId68" Type="http://schemas.openxmlformats.org/officeDocument/2006/relationships/hyperlink" Target="https://talan.bank.gov.ua/get-user-certificate/taNxrcVnbDSPUfwAVet7" TargetMode="External"/><Relationship Id="rId84" Type="http://schemas.openxmlformats.org/officeDocument/2006/relationships/hyperlink" Target="https://talan.bank.gov.ua/get-user-certificate/taNxr6RhTbeX8GoGD4VP" TargetMode="External"/><Relationship Id="rId89" Type="http://schemas.openxmlformats.org/officeDocument/2006/relationships/hyperlink" Target="https://talan.bank.gov.ua/get-user-certificate/taNxrFDBhGCtWn4yeJIz" TargetMode="External"/><Relationship Id="rId16" Type="http://schemas.openxmlformats.org/officeDocument/2006/relationships/hyperlink" Target="https://talan.bank.gov.ua/get-user-certificate/taNxrTvxxIhStQd9Ce6j" TargetMode="External"/><Relationship Id="rId11" Type="http://schemas.openxmlformats.org/officeDocument/2006/relationships/hyperlink" Target="https://talan.bank.gov.ua/get-user-certificate/taNxrxs_NNKtJLv4Je21" TargetMode="External"/><Relationship Id="rId32" Type="http://schemas.openxmlformats.org/officeDocument/2006/relationships/hyperlink" Target="https://talan.bank.gov.ua/get-user-certificate/taNxryyCYKlSEYcz2n1O" TargetMode="External"/><Relationship Id="rId37" Type="http://schemas.openxmlformats.org/officeDocument/2006/relationships/hyperlink" Target="https://talan.bank.gov.ua/get-user-certificate/taNxrVikvzMyynFZzp2c" TargetMode="External"/><Relationship Id="rId53" Type="http://schemas.openxmlformats.org/officeDocument/2006/relationships/hyperlink" Target="https://talan.bank.gov.ua/get-user-certificate/taNxrjxWa9xruCxoAqed" TargetMode="External"/><Relationship Id="rId58" Type="http://schemas.openxmlformats.org/officeDocument/2006/relationships/hyperlink" Target="https://talan.bank.gov.ua/get-user-certificate/taNxrNtDcyAwaXdYEKrb" TargetMode="External"/><Relationship Id="rId74" Type="http://schemas.openxmlformats.org/officeDocument/2006/relationships/hyperlink" Target="https://talan.bank.gov.ua/get-user-certificate/taNxrctK0khzqzq46lIM" TargetMode="External"/><Relationship Id="rId79" Type="http://schemas.openxmlformats.org/officeDocument/2006/relationships/hyperlink" Target="https://talan.bank.gov.ua/get-user-certificate/taNxr_ntS25jrEwkyGDA" TargetMode="External"/><Relationship Id="rId5" Type="http://schemas.openxmlformats.org/officeDocument/2006/relationships/hyperlink" Target="https://talan.bank.gov.ua/get-user-certificate/taNxr2fEkwAIdKiCuAnn" TargetMode="External"/><Relationship Id="rId90" Type="http://schemas.openxmlformats.org/officeDocument/2006/relationships/hyperlink" Target="https://talan.bank.gov.ua/get-user-certificate/taNxr70QeG4XF3EpV_Db" TargetMode="External"/><Relationship Id="rId95" Type="http://schemas.openxmlformats.org/officeDocument/2006/relationships/hyperlink" Target="https://talan.bank.gov.ua/get-user-certificate/taNxribc2YMHU6S7-t6f" TargetMode="External"/><Relationship Id="rId22" Type="http://schemas.openxmlformats.org/officeDocument/2006/relationships/hyperlink" Target="https://talan.bank.gov.ua/get-user-certificate/taNxru-Sj_PyfzI1-lfS" TargetMode="External"/><Relationship Id="rId27" Type="http://schemas.openxmlformats.org/officeDocument/2006/relationships/hyperlink" Target="https://talan.bank.gov.ua/get-user-certificate/taNxrkmJnsBw5PgwwR6K" TargetMode="External"/><Relationship Id="rId43" Type="http://schemas.openxmlformats.org/officeDocument/2006/relationships/hyperlink" Target="https://talan.bank.gov.ua/get-user-certificate/taNxr-A1_5GXqj3oQoZ-" TargetMode="External"/><Relationship Id="rId48" Type="http://schemas.openxmlformats.org/officeDocument/2006/relationships/hyperlink" Target="https://talan.bank.gov.ua/get-user-certificate/taNxrTAzrlAECi1Dj-wq" TargetMode="External"/><Relationship Id="rId64" Type="http://schemas.openxmlformats.org/officeDocument/2006/relationships/hyperlink" Target="https://talan.bank.gov.ua/get-user-certificate/taNxrm7WZXEYyKjar2Gd" TargetMode="External"/><Relationship Id="rId69" Type="http://schemas.openxmlformats.org/officeDocument/2006/relationships/hyperlink" Target="https://talan.bank.gov.ua/get-user-certificate/taNxrLDB221r_aCEdr6l" TargetMode="External"/><Relationship Id="rId80" Type="http://schemas.openxmlformats.org/officeDocument/2006/relationships/hyperlink" Target="https://talan.bank.gov.ua/get-user-certificate/taNxr_0aHE28iJnLYrH8" TargetMode="External"/><Relationship Id="rId85" Type="http://schemas.openxmlformats.org/officeDocument/2006/relationships/hyperlink" Target="https://talan.bank.gov.ua/get-user-certificate/taNxrTAcmbw6xysj2lIf" TargetMode="External"/><Relationship Id="rId3" Type="http://schemas.openxmlformats.org/officeDocument/2006/relationships/hyperlink" Target="https://talan.bank.gov.ua/get-user-certificate/taNxrRe9j9RWtQ6jEPRd" TargetMode="External"/><Relationship Id="rId12" Type="http://schemas.openxmlformats.org/officeDocument/2006/relationships/hyperlink" Target="https://talan.bank.gov.ua/get-user-certificate/taNxr5dlRWmjcQehd-zl" TargetMode="External"/><Relationship Id="rId17" Type="http://schemas.openxmlformats.org/officeDocument/2006/relationships/hyperlink" Target="https://talan.bank.gov.ua/get-user-certificate/taNxrOZ_VUzWLA-VZIrr" TargetMode="External"/><Relationship Id="rId25" Type="http://schemas.openxmlformats.org/officeDocument/2006/relationships/hyperlink" Target="https://talan.bank.gov.ua/get-user-certificate/taNxr5M5sFxdhUecbOLM" TargetMode="External"/><Relationship Id="rId33" Type="http://schemas.openxmlformats.org/officeDocument/2006/relationships/hyperlink" Target="https://talan.bank.gov.ua/get-user-certificate/taNxr3QlC62nc_fNDXMw" TargetMode="External"/><Relationship Id="rId38" Type="http://schemas.openxmlformats.org/officeDocument/2006/relationships/hyperlink" Target="https://talan.bank.gov.ua/get-user-certificate/taNxrvUW-Nbx5130DxV4" TargetMode="External"/><Relationship Id="rId46" Type="http://schemas.openxmlformats.org/officeDocument/2006/relationships/hyperlink" Target="https://talan.bank.gov.ua/get-user-certificate/taNxr_3AIR4No0neeaP6" TargetMode="External"/><Relationship Id="rId59" Type="http://schemas.openxmlformats.org/officeDocument/2006/relationships/hyperlink" Target="https://talan.bank.gov.ua/get-user-certificate/taNxrDGaiNUBHIZJUxT8" TargetMode="External"/><Relationship Id="rId67" Type="http://schemas.openxmlformats.org/officeDocument/2006/relationships/hyperlink" Target="https://talan.bank.gov.ua/get-user-certificate/taNxrYITu3KSFbXl0EJv" TargetMode="External"/><Relationship Id="rId20" Type="http://schemas.openxmlformats.org/officeDocument/2006/relationships/hyperlink" Target="https://talan.bank.gov.ua/get-user-certificate/taNxrxJuD0Lii2QHHpF3" TargetMode="External"/><Relationship Id="rId41" Type="http://schemas.openxmlformats.org/officeDocument/2006/relationships/hyperlink" Target="https://talan.bank.gov.ua/get-user-certificate/taNxrSLgHaRO2klxuUs2" TargetMode="External"/><Relationship Id="rId54" Type="http://schemas.openxmlformats.org/officeDocument/2006/relationships/hyperlink" Target="https://talan.bank.gov.ua/get-user-certificate/taNxr7gpyw-Qr5t214_z" TargetMode="External"/><Relationship Id="rId62" Type="http://schemas.openxmlformats.org/officeDocument/2006/relationships/hyperlink" Target="https://talan.bank.gov.ua/get-user-certificate/taNxrEf8uFGe84d81g35" TargetMode="External"/><Relationship Id="rId70" Type="http://schemas.openxmlformats.org/officeDocument/2006/relationships/hyperlink" Target="https://talan.bank.gov.ua/get-user-certificate/taNxr07zF8caY_04OwAt" TargetMode="External"/><Relationship Id="rId75" Type="http://schemas.openxmlformats.org/officeDocument/2006/relationships/hyperlink" Target="https://talan.bank.gov.ua/get-user-certificate/taNxrjdslIIJoss1Gwg7" TargetMode="External"/><Relationship Id="rId83" Type="http://schemas.openxmlformats.org/officeDocument/2006/relationships/hyperlink" Target="https://talan.bank.gov.ua/get-user-certificate/taNxry758xzJlqWeOG6P" TargetMode="External"/><Relationship Id="rId88" Type="http://schemas.openxmlformats.org/officeDocument/2006/relationships/hyperlink" Target="https://talan.bank.gov.ua/get-user-certificate/taNxr_Gh7yG5ak_OrBRW" TargetMode="External"/><Relationship Id="rId91" Type="http://schemas.openxmlformats.org/officeDocument/2006/relationships/hyperlink" Target="https://talan.bank.gov.ua/get-user-certificate/taNxrQnsRWOYzc6Kcf73" TargetMode="External"/><Relationship Id="rId96" Type="http://schemas.openxmlformats.org/officeDocument/2006/relationships/hyperlink" Target="https://talan.bank.gov.ua/get-user-certificate/taNxrov6LhEI8CHyIt8V" TargetMode="External"/><Relationship Id="rId1" Type="http://schemas.openxmlformats.org/officeDocument/2006/relationships/hyperlink" Target="https://talan.bank.gov.ua/get-user-certificate/taNxrT4BiSjCfHmmq-Nf" TargetMode="External"/><Relationship Id="rId6" Type="http://schemas.openxmlformats.org/officeDocument/2006/relationships/hyperlink" Target="https://talan.bank.gov.ua/get-user-certificate/taNxr4RYkLEJHf50zlKG" TargetMode="External"/><Relationship Id="rId15" Type="http://schemas.openxmlformats.org/officeDocument/2006/relationships/hyperlink" Target="https://talan.bank.gov.ua/get-user-certificate/taNxrV36elSF_qRYcyxj" TargetMode="External"/><Relationship Id="rId23" Type="http://schemas.openxmlformats.org/officeDocument/2006/relationships/hyperlink" Target="https://talan.bank.gov.ua/get-user-certificate/taNxr71KGZLIWPpA3MfE" TargetMode="External"/><Relationship Id="rId28" Type="http://schemas.openxmlformats.org/officeDocument/2006/relationships/hyperlink" Target="https://talan.bank.gov.ua/get-user-certificate/taNxror-JeMxj985Gjg4" TargetMode="External"/><Relationship Id="rId36" Type="http://schemas.openxmlformats.org/officeDocument/2006/relationships/hyperlink" Target="https://talan.bank.gov.ua/get-user-certificate/taNxrNe6YKoGO2PSvWzf" TargetMode="External"/><Relationship Id="rId49" Type="http://schemas.openxmlformats.org/officeDocument/2006/relationships/hyperlink" Target="https://talan.bank.gov.ua/get-user-certificate/taNxrLBguln4VdaPLgin" TargetMode="External"/><Relationship Id="rId57" Type="http://schemas.openxmlformats.org/officeDocument/2006/relationships/hyperlink" Target="https://talan.bank.gov.ua/get-user-certificate/taNxr1HkS6_FLT_VHJUZ" TargetMode="External"/><Relationship Id="rId10" Type="http://schemas.openxmlformats.org/officeDocument/2006/relationships/hyperlink" Target="https://talan.bank.gov.ua/get-user-certificate/taNxrPKlnx4mcP-IcR_Z" TargetMode="External"/><Relationship Id="rId31" Type="http://schemas.openxmlformats.org/officeDocument/2006/relationships/hyperlink" Target="https://talan.bank.gov.ua/get-user-certificate/taNxrXy4YNuzWS5-0fx3" TargetMode="External"/><Relationship Id="rId44" Type="http://schemas.openxmlformats.org/officeDocument/2006/relationships/hyperlink" Target="https://talan.bank.gov.ua/get-user-certificate/taNxrcavKCIbt1aNI0Ob" TargetMode="External"/><Relationship Id="rId52" Type="http://schemas.openxmlformats.org/officeDocument/2006/relationships/hyperlink" Target="https://talan.bank.gov.ua/get-user-certificate/taNxr6QuaJhw9y84L1PO" TargetMode="External"/><Relationship Id="rId60" Type="http://schemas.openxmlformats.org/officeDocument/2006/relationships/hyperlink" Target="https://talan.bank.gov.ua/get-user-certificate/taNxrlzYkz54Xn-0gci_" TargetMode="External"/><Relationship Id="rId65" Type="http://schemas.openxmlformats.org/officeDocument/2006/relationships/hyperlink" Target="https://talan.bank.gov.ua/get-user-certificate/taNxrkOy-XGiGOfxXCTU" TargetMode="External"/><Relationship Id="rId73" Type="http://schemas.openxmlformats.org/officeDocument/2006/relationships/hyperlink" Target="https://talan.bank.gov.ua/get-user-certificate/taNxrvEenD5WyZjsEJuU" TargetMode="External"/><Relationship Id="rId78" Type="http://schemas.openxmlformats.org/officeDocument/2006/relationships/hyperlink" Target="https://talan.bank.gov.ua/get-user-certificate/taNxrIkpRfnQto4MBJQa" TargetMode="External"/><Relationship Id="rId81" Type="http://schemas.openxmlformats.org/officeDocument/2006/relationships/hyperlink" Target="https://talan.bank.gov.ua/get-user-certificate/taNxr8RmDLlR7a5Qd97H" TargetMode="External"/><Relationship Id="rId86" Type="http://schemas.openxmlformats.org/officeDocument/2006/relationships/hyperlink" Target="https://talan.bank.gov.ua/get-user-certificate/taNxrXHZ-Y8iHeZT5dGU" TargetMode="External"/><Relationship Id="rId94" Type="http://schemas.openxmlformats.org/officeDocument/2006/relationships/hyperlink" Target="https://talan.bank.gov.ua/get-user-certificate/taNxrH63meSo4baG8-WT" TargetMode="External"/><Relationship Id="rId4" Type="http://schemas.openxmlformats.org/officeDocument/2006/relationships/hyperlink" Target="https://talan.bank.gov.ua/get-user-certificate/taNxr_-XHH2Qov-hygjw" TargetMode="External"/><Relationship Id="rId9" Type="http://schemas.openxmlformats.org/officeDocument/2006/relationships/hyperlink" Target="https://talan.bank.gov.ua/get-user-certificate/taNxrFfFpWb6hesAxYVM" TargetMode="External"/><Relationship Id="rId13" Type="http://schemas.openxmlformats.org/officeDocument/2006/relationships/hyperlink" Target="https://talan.bank.gov.ua/get-user-certificate/taNxrF-FPKil7gF3tPkN" TargetMode="External"/><Relationship Id="rId18" Type="http://schemas.openxmlformats.org/officeDocument/2006/relationships/hyperlink" Target="https://talan.bank.gov.ua/get-user-certificate/taNxrY0AI-FuFzekIX5r" TargetMode="External"/><Relationship Id="rId39" Type="http://schemas.openxmlformats.org/officeDocument/2006/relationships/hyperlink" Target="https://talan.bank.gov.ua/get-user-certificate/taNxrpCRTgLz6SAR36pa" TargetMode="External"/><Relationship Id="rId34" Type="http://schemas.openxmlformats.org/officeDocument/2006/relationships/hyperlink" Target="https://talan.bank.gov.ua/get-user-certificate/taNxrrlz0MPaquc4EbGX" TargetMode="External"/><Relationship Id="rId50" Type="http://schemas.openxmlformats.org/officeDocument/2006/relationships/hyperlink" Target="https://talan.bank.gov.ua/get-user-certificate/taNxrmmXjk10A4oocBbU" TargetMode="External"/><Relationship Id="rId55" Type="http://schemas.openxmlformats.org/officeDocument/2006/relationships/hyperlink" Target="https://talan.bank.gov.ua/get-user-certificate/taNxrKiovfVza9OiG1_a" TargetMode="External"/><Relationship Id="rId76" Type="http://schemas.openxmlformats.org/officeDocument/2006/relationships/hyperlink" Target="https://talan.bank.gov.ua/get-user-certificate/taNxr0yPLrue5Cob3H2b" TargetMode="External"/><Relationship Id="rId97" Type="http://schemas.openxmlformats.org/officeDocument/2006/relationships/hyperlink" Target="https://talan.bank.gov.ua/get-user-certificate/taNxruBDg3mwo7cSBSbv" TargetMode="External"/><Relationship Id="rId7" Type="http://schemas.openxmlformats.org/officeDocument/2006/relationships/hyperlink" Target="https://talan.bank.gov.ua/get-user-certificate/taNxrsczE7YGKGMfD0sh" TargetMode="External"/><Relationship Id="rId71" Type="http://schemas.openxmlformats.org/officeDocument/2006/relationships/hyperlink" Target="https://talan.bank.gov.ua/get-user-certificate/taNxrVizo1mQ4dgvzyiU" TargetMode="External"/><Relationship Id="rId92" Type="http://schemas.openxmlformats.org/officeDocument/2006/relationships/hyperlink" Target="https://talan.bank.gov.ua/get-user-certificate/taNxrgyIyOl__GjH6qfX" TargetMode="External"/><Relationship Id="rId2" Type="http://schemas.openxmlformats.org/officeDocument/2006/relationships/hyperlink" Target="https://talan.bank.gov.ua/get-user-certificate/taNxrOKY1NDPvXOrOQX9" TargetMode="External"/><Relationship Id="rId29" Type="http://schemas.openxmlformats.org/officeDocument/2006/relationships/hyperlink" Target="https://talan.bank.gov.ua/get-user-certificate/taNxreNjksRo9J9OVHzr" TargetMode="External"/><Relationship Id="rId24" Type="http://schemas.openxmlformats.org/officeDocument/2006/relationships/hyperlink" Target="https://talan.bank.gov.ua/get-user-certificate/taNxrS441kfs4yvXfCPh" TargetMode="External"/><Relationship Id="rId40" Type="http://schemas.openxmlformats.org/officeDocument/2006/relationships/hyperlink" Target="https://talan.bank.gov.ua/get-user-certificate/taNxriE-o6mudlOiVdIF" TargetMode="External"/><Relationship Id="rId45" Type="http://schemas.openxmlformats.org/officeDocument/2006/relationships/hyperlink" Target="https://talan.bank.gov.ua/get-user-certificate/taNxr1q2XXw4T6wL5zuX" TargetMode="External"/><Relationship Id="rId66" Type="http://schemas.openxmlformats.org/officeDocument/2006/relationships/hyperlink" Target="https://talan.bank.gov.ua/get-user-certificate/taNxrNApsmcYNE9tGqTz" TargetMode="External"/><Relationship Id="rId87" Type="http://schemas.openxmlformats.org/officeDocument/2006/relationships/hyperlink" Target="https://talan.bank.gov.ua/get-user-certificate/taNxrsZPXba5BbrBm4eQ" TargetMode="External"/><Relationship Id="rId61" Type="http://schemas.openxmlformats.org/officeDocument/2006/relationships/hyperlink" Target="https://talan.bank.gov.ua/get-user-certificate/taNxre4sr5e64rnHUz6D" TargetMode="External"/><Relationship Id="rId82" Type="http://schemas.openxmlformats.org/officeDocument/2006/relationships/hyperlink" Target="https://talan.bank.gov.ua/get-user-certificate/taNxrIMFi0iuLv2xgDOX" TargetMode="External"/><Relationship Id="rId19" Type="http://schemas.openxmlformats.org/officeDocument/2006/relationships/hyperlink" Target="https://talan.bank.gov.ua/get-user-certificate/taNxrJ469JuUnLCXeMu9" TargetMode="External"/><Relationship Id="rId14" Type="http://schemas.openxmlformats.org/officeDocument/2006/relationships/hyperlink" Target="https://talan.bank.gov.ua/get-user-certificate/taNxrn6dMB2drXiuAC4n" TargetMode="External"/><Relationship Id="rId30" Type="http://schemas.openxmlformats.org/officeDocument/2006/relationships/hyperlink" Target="https://talan.bank.gov.ua/get-user-certificate/taNxrAbrnXaAkCDhqokC" TargetMode="External"/><Relationship Id="rId35" Type="http://schemas.openxmlformats.org/officeDocument/2006/relationships/hyperlink" Target="https://talan.bank.gov.ua/get-user-certificate/taNxrorVh9VGHjJsGNeR" TargetMode="External"/><Relationship Id="rId56" Type="http://schemas.openxmlformats.org/officeDocument/2006/relationships/hyperlink" Target="https://talan.bank.gov.ua/get-user-certificate/taNxrPM2Gsfqgn1h1VA-" TargetMode="External"/><Relationship Id="rId77" Type="http://schemas.openxmlformats.org/officeDocument/2006/relationships/hyperlink" Target="https://talan.bank.gov.ua/get-user-certificate/taNxrzSZiCTVWJRjGEej" TargetMode="External"/><Relationship Id="rId8" Type="http://schemas.openxmlformats.org/officeDocument/2006/relationships/hyperlink" Target="https://talan.bank.gov.ua/get-user-certificate/taNxryUpuELXU7KzrAfw" TargetMode="External"/><Relationship Id="rId51" Type="http://schemas.openxmlformats.org/officeDocument/2006/relationships/hyperlink" Target="https://talan.bank.gov.ua/get-user-certificate/taNxrjTw5uSxCj1GCaG6" TargetMode="External"/><Relationship Id="rId72" Type="http://schemas.openxmlformats.org/officeDocument/2006/relationships/hyperlink" Target="https://talan.bank.gov.ua/get-user-certificate/taNxrz4jlvwYEQyjIZbV" TargetMode="External"/><Relationship Id="rId93" Type="http://schemas.openxmlformats.org/officeDocument/2006/relationships/hyperlink" Target="https://talan.bank.gov.ua/get-user-certificate/taNxrBGepcPLeHE8tZSp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workbookViewId="0">
      <selection sqref="A1:A1048576"/>
    </sheetView>
  </sheetViews>
  <sheetFormatPr defaultRowHeight="14.4" x14ac:dyDescent="0.3"/>
  <cols>
    <col min="1" max="1" width="8.88671875" style="4"/>
    <col min="2" max="2" width="31.33203125" style="1" customWidth="1"/>
    <col min="3" max="3" width="59" style="1" customWidth="1"/>
    <col min="4" max="4" width="22.88671875" style="1" customWidth="1"/>
    <col min="5" max="16384" width="8.88671875" style="1"/>
  </cols>
  <sheetData>
    <row r="1" spans="1:4" ht="28.8" x14ac:dyDescent="0.3">
      <c r="A1" s="2" t="s">
        <v>165</v>
      </c>
      <c r="B1" s="2" t="s">
        <v>0</v>
      </c>
      <c r="C1" s="2" t="s">
        <v>166</v>
      </c>
      <c r="D1" s="2" t="s">
        <v>1</v>
      </c>
    </row>
    <row r="2" spans="1:4" x14ac:dyDescent="0.3">
      <c r="A2" s="4">
        <v>1</v>
      </c>
      <c r="B2" s="1" t="s">
        <v>2</v>
      </c>
      <c r="C2" s="1" t="s">
        <v>3</v>
      </c>
      <c r="D2" s="1" t="str">
        <f>HYPERLINK("https://talan.bank.gov.ua/get-user-certificate/taNxrT4BiSjCfHmmq-Nf","Завантажити сертифікат")</f>
        <v>Завантажити сертифікат</v>
      </c>
    </row>
    <row r="3" spans="1:4" x14ac:dyDescent="0.3">
      <c r="A3" s="4">
        <v>2</v>
      </c>
      <c r="B3" s="1" t="s">
        <v>4</v>
      </c>
      <c r="C3" s="1" t="s">
        <v>5</v>
      </c>
      <c r="D3" s="1" t="str">
        <f>HYPERLINK("https://talan.bank.gov.ua/get-user-certificate/taNxrOKY1NDPvXOrOQX9","Завантажити сертифікат")</f>
        <v>Завантажити сертифікат</v>
      </c>
    </row>
    <row r="4" spans="1:4" ht="28.8" x14ac:dyDescent="0.3">
      <c r="A4" s="4">
        <v>3</v>
      </c>
      <c r="B4" s="1" t="s">
        <v>6</v>
      </c>
      <c r="C4" s="1" t="s">
        <v>7</v>
      </c>
      <c r="D4" s="1" t="str">
        <f>HYPERLINK("https://talan.bank.gov.ua/get-user-certificate/taNxrRe9j9RWtQ6jEPRd","Завантажити сертифікат")</f>
        <v>Завантажити сертифікат</v>
      </c>
    </row>
    <row r="5" spans="1:4" x14ac:dyDescent="0.3">
      <c r="A5" s="4">
        <v>4</v>
      </c>
      <c r="B5" s="1" t="s">
        <v>8</v>
      </c>
      <c r="C5" s="1" t="s">
        <v>9</v>
      </c>
      <c r="D5" s="1" t="str">
        <f>HYPERLINK("https://talan.bank.gov.ua/get-user-certificate/taNxr_-XHH2Qov-hygjw","Завантажити сертифікат")</f>
        <v>Завантажити сертифікат</v>
      </c>
    </row>
    <row r="6" spans="1:4" x14ac:dyDescent="0.3">
      <c r="A6" s="4">
        <v>5</v>
      </c>
      <c r="B6" s="1" t="s">
        <v>10</v>
      </c>
      <c r="C6" s="1" t="s">
        <v>9</v>
      </c>
      <c r="D6" s="1" t="str">
        <f>HYPERLINK("https://talan.bank.gov.ua/get-user-certificate/taNxr2fEkwAIdKiCuAnn","Завантажити сертифікат")</f>
        <v>Завантажити сертифікат</v>
      </c>
    </row>
    <row r="7" spans="1:4" x14ac:dyDescent="0.3">
      <c r="A7" s="4">
        <v>6</v>
      </c>
      <c r="B7" s="1" t="s">
        <v>11</v>
      </c>
      <c r="C7" s="1" t="s">
        <v>12</v>
      </c>
      <c r="D7" s="1" t="str">
        <f>HYPERLINK("https://talan.bank.gov.ua/get-user-certificate/taNxr4RYkLEJHf50zlKG","Завантажити сертифікат")</f>
        <v>Завантажити сертифікат</v>
      </c>
    </row>
    <row r="8" spans="1:4" x14ac:dyDescent="0.3">
      <c r="A8" s="4">
        <v>7</v>
      </c>
      <c r="B8" s="1" t="s">
        <v>13</v>
      </c>
      <c r="C8" s="1" t="s">
        <v>14</v>
      </c>
      <c r="D8" s="1" t="str">
        <f>HYPERLINK("https://talan.bank.gov.ua/get-user-certificate/taNxrsczE7YGKGMfD0sh","Завантажити сертифікат")</f>
        <v>Завантажити сертифікат</v>
      </c>
    </row>
    <row r="9" spans="1:4" x14ac:dyDescent="0.3">
      <c r="A9" s="4">
        <v>8</v>
      </c>
      <c r="B9" s="1" t="s">
        <v>15</v>
      </c>
      <c r="C9" s="1" t="s">
        <v>16</v>
      </c>
      <c r="D9" s="1" t="str">
        <f>HYPERLINK("https://talan.bank.gov.ua/get-user-certificate/taNxryUpuELXU7KzrAfw","Завантажити сертифікат")</f>
        <v>Завантажити сертифікат</v>
      </c>
    </row>
    <row r="10" spans="1:4" x14ac:dyDescent="0.3">
      <c r="A10" s="4">
        <v>9</v>
      </c>
      <c r="B10" s="1" t="s">
        <v>17</v>
      </c>
      <c r="C10" s="1" t="s">
        <v>18</v>
      </c>
      <c r="D10" s="1" t="str">
        <f>HYPERLINK("https://talan.bank.gov.ua/get-user-certificate/taNxrFfFpWb6hesAxYVM","Завантажити сертифікат")</f>
        <v>Завантажити сертифікат</v>
      </c>
    </row>
    <row r="11" spans="1:4" x14ac:dyDescent="0.3">
      <c r="A11" s="4">
        <v>10</v>
      </c>
      <c r="B11" s="1" t="s">
        <v>19</v>
      </c>
      <c r="C11" s="1" t="s">
        <v>9</v>
      </c>
      <c r="D11" s="1" t="str">
        <f>HYPERLINK("https://talan.bank.gov.ua/get-user-certificate/taNxrPKlnx4mcP-IcR_Z","Завантажити сертифікат")</f>
        <v>Завантажити сертифікат</v>
      </c>
    </row>
    <row r="12" spans="1:4" x14ac:dyDescent="0.3">
      <c r="A12" s="4">
        <v>11</v>
      </c>
      <c r="B12" s="1" t="s">
        <v>20</v>
      </c>
      <c r="C12" s="1" t="s">
        <v>21</v>
      </c>
      <c r="D12" s="1" t="str">
        <f>HYPERLINK("https://talan.bank.gov.ua/get-user-certificate/taNxrxs_NNKtJLv4Je21","Завантажити сертифікат")</f>
        <v>Завантажити сертифікат</v>
      </c>
    </row>
    <row r="13" spans="1:4" ht="28.8" x14ac:dyDescent="0.3">
      <c r="A13" s="4">
        <v>12</v>
      </c>
      <c r="B13" s="1" t="s">
        <v>22</v>
      </c>
      <c r="C13" s="1" t="s">
        <v>23</v>
      </c>
      <c r="D13" s="1" t="str">
        <f>HYPERLINK("https://talan.bank.gov.ua/get-user-certificate/taNxr5dlRWmjcQehd-zl","Завантажити сертифікат")</f>
        <v>Завантажити сертифікат</v>
      </c>
    </row>
    <row r="14" spans="1:4" ht="28.8" x14ac:dyDescent="0.3">
      <c r="A14" s="4">
        <v>13</v>
      </c>
      <c r="B14" s="1" t="s">
        <v>24</v>
      </c>
      <c r="C14" s="1" t="s">
        <v>23</v>
      </c>
      <c r="D14" s="1" t="str">
        <f>HYPERLINK("https://talan.bank.gov.ua/get-user-certificate/taNxrF-FPKil7gF3tPkN","Завантажити сертифікат")</f>
        <v>Завантажити сертифікат</v>
      </c>
    </row>
    <row r="15" spans="1:4" x14ac:dyDescent="0.3">
      <c r="A15" s="4">
        <v>14</v>
      </c>
      <c r="B15" s="1" t="s">
        <v>25</v>
      </c>
      <c r="C15" s="1" t="s">
        <v>26</v>
      </c>
      <c r="D15" s="1" t="str">
        <f>HYPERLINK("https://talan.bank.gov.ua/get-user-certificate/taNxrn6dMB2drXiuAC4n","Завантажити сертифікат")</f>
        <v>Завантажити сертифікат</v>
      </c>
    </row>
    <row r="16" spans="1:4" x14ac:dyDescent="0.3">
      <c r="A16" s="4">
        <v>15</v>
      </c>
      <c r="B16" s="1" t="s">
        <v>27</v>
      </c>
      <c r="C16" s="1" t="s">
        <v>26</v>
      </c>
      <c r="D16" s="1" t="str">
        <f>HYPERLINK("https://talan.bank.gov.ua/get-user-certificate/taNxrV36elSF_qRYcyxj","Завантажити сертифікат")</f>
        <v>Завантажити сертифікат</v>
      </c>
    </row>
    <row r="17" spans="1:4" x14ac:dyDescent="0.3">
      <c r="A17" s="4">
        <v>16</v>
      </c>
      <c r="B17" s="1" t="s">
        <v>28</v>
      </c>
      <c r="C17" s="1" t="s">
        <v>26</v>
      </c>
      <c r="D17" s="1" t="str">
        <f>HYPERLINK("https://talan.bank.gov.ua/get-user-certificate/taNxrTvxxIhStQd9Ce6j","Завантажити сертифікат")</f>
        <v>Завантажити сертифікат</v>
      </c>
    </row>
    <row r="18" spans="1:4" x14ac:dyDescent="0.3">
      <c r="A18" s="4">
        <v>17</v>
      </c>
      <c r="B18" s="1" t="s">
        <v>29</v>
      </c>
      <c r="C18" s="1" t="s">
        <v>26</v>
      </c>
      <c r="D18" s="1" t="str">
        <f>HYPERLINK("https://talan.bank.gov.ua/get-user-certificate/taNxrOZ_VUzWLA-VZIrr","Завантажити сертифікат")</f>
        <v>Завантажити сертифікат</v>
      </c>
    </row>
    <row r="19" spans="1:4" x14ac:dyDescent="0.3">
      <c r="A19" s="4">
        <v>18</v>
      </c>
      <c r="B19" s="1" t="s">
        <v>30</v>
      </c>
      <c r="C19" s="1" t="s">
        <v>26</v>
      </c>
      <c r="D19" s="1" t="str">
        <f>HYPERLINK("https://talan.bank.gov.ua/get-user-certificate/taNxrY0AI-FuFzekIX5r","Завантажити сертифікат")</f>
        <v>Завантажити сертифікат</v>
      </c>
    </row>
    <row r="20" spans="1:4" x14ac:dyDescent="0.3">
      <c r="A20" s="4">
        <v>19</v>
      </c>
      <c r="B20" s="1" t="s">
        <v>31</v>
      </c>
      <c r="C20" s="1" t="s">
        <v>26</v>
      </c>
      <c r="D20" s="1" t="str">
        <f>HYPERLINK("https://talan.bank.gov.ua/get-user-certificate/taNxrJ469JuUnLCXeMu9","Завантажити сертифікат")</f>
        <v>Завантажити сертифікат</v>
      </c>
    </row>
    <row r="21" spans="1:4" x14ac:dyDescent="0.3">
      <c r="A21" s="4">
        <v>20</v>
      </c>
      <c r="B21" s="1" t="s">
        <v>32</v>
      </c>
      <c r="C21" s="1" t="s">
        <v>26</v>
      </c>
      <c r="D21" s="1" t="str">
        <f>HYPERLINK("https://talan.bank.gov.ua/get-user-certificate/taNxrxJuD0Lii2QHHpF3","Завантажити сертифікат")</f>
        <v>Завантажити сертифікат</v>
      </c>
    </row>
    <row r="22" spans="1:4" x14ac:dyDescent="0.3">
      <c r="A22" s="4">
        <v>21</v>
      </c>
      <c r="B22" s="1" t="s">
        <v>33</v>
      </c>
      <c r="C22" s="1" t="s">
        <v>26</v>
      </c>
      <c r="D22" s="1" t="str">
        <f>HYPERLINK("https://talan.bank.gov.ua/get-user-certificate/taNxrD4B6apiBLQUr_7f","Завантажити сертифікат")</f>
        <v>Завантажити сертифікат</v>
      </c>
    </row>
    <row r="23" spans="1:4" x14ac:dyDescent="0.3">
      <c r="A23" s="4">
        <v>22</v>
      </c>
      <c r="B23" s="1" t="s">
        <v>34</v>
      </c>
      <c r="C23" s="1" t="s">
        <v>35</v>
      </c>
      <c r="D23" s="1" t="str">
        <f>HYPERLINK("https://talan.bank.gov.ua/get-user-certificate/taNxru-Sj_PyfzI1-lfS","Завантажити сертифікат")</f>
        <v>Завантажити сертифікат</v>
      </c>
    </row>
    <row r="24" spans="1:4" x14ac:dyDescent="0.3">
      <c r="A24" s="4">
        <v>23</v>
      </c>
      <c r="B24" s="1" t="s">
        <v>36</v>
      </c>
      <c r="C24" s="1" t="s">
        <v>37</v>
      </c>
      <c r="D24" s="1" t="str">
        <f>HYPERLINK("https://talan.bank.gov.ua/get-user-certificate/taNxr71KGZLIWPpA3MfE","Завантажити сертифікат")</f>
        <v>Завантажити сертифікат</v>
      </c>
    </row>
    <row r="25" spans="1:4" x14ac:dyDescent="0.3">
      <c r="A25" s="4">
        <v>24</v>
      </c>
      <c r="B25" s="1" t="s">
        <v>38</v>
      </c>
      <c r="C25" s="1" t="s">
        <v>39</v>
      </c>
      <c r="D25" s="1" t="str">
        <f>HYPERLINK("https://talan.bank.gov.ua/get-user-certificate/taNxrS441kfs4yvXfCPh","Завантажити сертифікат")</f>
        <v>Завантажити сертифікат</v>
      </c>
    </row>
    <row r="26" spans="1:4" x14ac:dyDescent="0.3">
      <c r="A26" s="4">
        <v>25</v>
      </c>
      <c r="B26" s="1" t="s">
        <v>40</v>
      </c>
      <c r="C26" s="1" t="s">
        <v>41</v>
      </c>
      <c r="D26" s="1" t="str">
        <f>HYPERLINK("https://talan.bank.gov.ua/get-user-certificate/taNxr5M5sFxdhUecbOLM","Завантажити сертифікат")</f>
        <v>Завантажити сертифікат</v>
      </c>
    </row>
    <row r="27" spans="1:4" ht="28.8" x14ac:dyDescent="0.3">
      <c r="A27" s="4">
        <v>26</v>
      </c>
      <c r="B27" s="1" t="s">
        <v>42</v>
      </c>
      <c r="C27" s="1" t="s">
        <v>43</v>
      </c>
      <c r="D27" s="1" t="str">
        <f>HYPERLINK("https://talan.bank.gov.ua/get-user-certificate/taNxr-BXZdgam-5ZTHVf","Завантажити сертифікат")</f>
        <v>Завантажити сертифікат</v>
      </c>
    </row>
    <row r="28" spans="1:4" ht="28.8" x14ac:dyDescent="0.3">
      <c r="A28" s="4">
        <v>27</v>
      </c>
      <c r="B28" s="1" t="s">
        <v>44</v>
      </c>
      <c r="C28" s="1" t="s">
        <v>45</v>
      </c>
      <c r="D28" s="1" t="str">
        <f>HYPERLINK("https://talan.bank.gov.ua/get-user-certificate/taNxrkmJnsBw5PgwwR6K","Завантажити сертифікат")</f>
        <v>Завантажити сертифікат</v>
      </c>
    </row>
    <row r="29" spans="1:4" x14ac:dyDescent="0.3">
      <c r="A29" s="4">
        <v>28</v>
      </c>
      <c r="B29" s="1" t="s">
        <v>46</v>
      </c>
      <c r="C29" s="1" t="s">
        <v>47</v>
      </c>
      <c r="D29" s="1" t="str">
        <f>HYPERLINK("https://talan.bank.gov.ua/get-user-certificate/taNxror-JeMxj985Gjg4","Завантажити сертифікат")</f>
        <v>Завантажити сертифікат</v>
      </c>
    </row>
    <row r="30" spans="1:4" x14ac:dyDescent="0.3">
      <c r="A30" s="4">
        <v>29</v>
      </c>
      <c r="B30" s="1" t="s">
        <v>48</v>
      </c>
      <c r="C30" s="1" t="s">
        <v>47</v>
      </c>
      <c r="D30" s="1" t="str">
        <f>HYPERLINK("https://talan.bank.gov.ua/get-user-certificate/taNxreNjksRo9J9OVHzr","Завантажити сертифікат")</f>
        <v>Завантажити сертифікат</v>
      </c>
    </row>
    <row r="31" spans="1:4" ht="28.8" x14ac:dyDescent="0.3">
      <c r="A31" s="4">
        <v>30</v>
      </c>
      <c r="B31" s="1" t="s">
        <v>49</v>
      </c>
      <c r="C31" s="3" t="s">
        <v>50</v>
      </c>
      <c r="D31" s="1" t="str">
        <f>HYPERLINK("https://talan.bank.gov.ua/get-user-certificate/taNxrAbrnXaAkCDhqokC","Завантажити сертифікат")</f>
        <v>Завантажити сертифікат</v>
      </c>
    </row>
    <row r="32" spans="1:4" x14ac:dyDescent="0.3">
      <c r="A32" s="4">
        <v>31</v>
      </c>
      <c r="B32" s="1" t="s">
        <v>51</v>
      </c>
      <c r="C32" s="1" t="s">
        <v>52</v>
      </c>
      <c r="D32" s="1" t="str">
        <f>HYPERLINK("https://talan.bank.gov.ua/get-user-certificate/taNxrXy4YNuzWS5-0fx3","Завантажити сертифікат")</f>
        <v>Завантажити сертифікат</v>
      </c>
    </row>
    <row r="33" spans="1:4" x14ac:dyDescent="0.3">
      <c r="A33" s="4">
        <v>32</v>
      </c>
      <c r="B33" s="1" t="s">
        <v>53</v>
      </c>
      <c r="C33" s="1" t="s">
        <v>54</v>
      </c>
      <c r="D33" s="1" t="str">
        <f>HYPERLINK("https://talan.bank.gov.ua/get-user-certificate/taNxryyCYKlSEYcz2n1O","Завантажити сертифікат")</f>
        <v>Завантажити сертифікат</v>
      </c>
    </row>
    <row r="34" spans="1:4" x14ac:dyDescent="0.3">
      <c r="A34" s="4">
        <v>33</v>
      </c>
      <c r="B34" s="1" t="s">
        <v>55</v>
      </c>
      <c r="C34" s="1" t="s">
        <v>16</v>
      </c>
      <c r="D34" s="1" t="str">
        <f>HYPERLINK("https://talan.bank.gov.ua/get-user-certificate/taNxr3QlC62nc_fNDXMw","Завантажити сертифікат")</f>
        <v>Завантажити сертифікат</v>
      </c>
    </row>
    <row r="35" spans="1:4" x14ac:dyDescent="0.3">
      <c r="A35" s="4">
        <v>34</v>
      </c>
      <c r="B35" s="1" t="s">
        <v>56</v>
      </c>
      <c r="C35" s="1" t="s">
        <v>57</v>
      </c>
      <c r="D35" s="1" t="str">
        <f>HYPERLINK("https://talan.bank.gov.ua/get-user-certificate/taNxrrlz0MPaquc4EbGX","Завантажити сертифікат")</f>
        <v>Завантажити сертифікат</v>
      </c>
    </row>
    <row r="36" spans="1:4" ht="28.8" x14ac:dyDescent="0.3">
      <c r="A36" s="4">
        <v>35</v>
      </c>
      <c r="B36" s="1" t="s">
        <v>58</v>
      </c>
      <c r="C36" s="1" t="s">
        <v>59</v>
      </c>
      <c r="D36" s="1" t="str">
        <f>HYPERLINK("https://talan.bank.gov.ua/get-user-certificate/taNxrorVh9VGHjJsGNeR","Завантажити сертифікат")</f>
        <v>Завантажити сертифікат</v>
      </c>
    </row>
    <row r="37" spans="1:4" x14ac:dyDescent="0.3">
      <c r="A37" s="4">
        <v>36</v>
      </c>
      <c r="B37" s="1" t="s">
        <v>60</v>
      </c>
      <c r="C37" s="1" t="s">
        <v>61</v>
      </c>
      <c r="D37" s="1" t="str">
        <f>HYPERLINK("https://talan.bank.gov.ua/get-user-certificate/taNxrNe6YKoGO2PSvWzf","Завантажити сертифікат")</f>
        <v>Завантажити сертифікат</v>
      </c>
    </row>
    <row r="38" spans="1:4" ht="28.8" x14ac:dyDescent="0.3">
      <c r="A38" s="4">
        <v>37</v>
      </c>
      <c r="B38" s="1" t="s">
        <v>62</v>
      </c>
      <c r="C38" s="1" t="s">
        <v>63</v>
      </c>
      <c r="D38" s="1" t="str">
        <f>HYPERLINK("https://talan.bank.gov.ua/get-user-certificate/taNxrVikvzMyynFZzp2c","Завантажити сертифікат")</f>
        <v>Завантажити сертифікат</v>
      </c>
    </row>
    <row r="39" spans="1:4" x14ac:dyDescent="0.3">
      <c r="A39" s="4">
        <v>38</v>
      </c>
      <c r="B39" s="1" t="s">
        <v>64</v>
      </c>
      <c r="C39" s="1" t="s">
        <v>65</v>
      </c>
      <c r="D39" s="1" t="str">
        <f>HYPERLINK("https://talan.bank.gov.ua/get-user-certificate/taNxrvUW-Nbx5130DxV4","Завантажити сертифікат")</f>
        <v>Завантажити сертифікат</v>
      </c>
    </row>
    <row r="40" spans="1:4" x14ac:dyDescent="0.3">
      <c r="A40" s="4">
        <v>39</v>
      </c>
      <c r="B40" s="1" t="s">
        <v>66</v>
      </c>
      <c r="C40" s="1" t="s">
        <v>9</v>
      </c>
      <c r="D40" s="1" t="str">
        <f>HYPERLINK("https://talan.bank.gov.ua/get-user-certificate/taNxrpCRTgLz6SAR36pa","Завантажити сертифікат")</f>
        <v>Завантажити сертифікат</v>
      </c>
    </row>
    <row r="41" spans="1:4" ht="28.8" x14ac:dyDescent="0.3">
      <c r="A41" s="4">
        <v>40</v>
      </c>
      <c r="B41" s="1" t="s">
        <v>67</v>
      </c>
      <c r="C41" s="1" t="s">
        <v>68</v>
      </c>
      <c r="D41" s="1" t="str">
        <f>HYPERLINK("https://talan.bank.gov.ua/get-user-certificate/taNxriE-o6mudlOiVdIF","Завантажити сертифікат")</f>
        <v>Завантажити сертифікат</v>
      </c>
    </row>
    <row r="42" spans="1:4" x14ac:dyDescent="0.3">
      <c r="A42" s="4">
        <v>41</v>
      </c>
      <c r="B42" s="1" t="s">
        <v>69</v>
      </c>
      <c r="C42" s="1" t="s">
        <v>70</v>
      </c>
      <c r="D42" s="1" t="str">
        <f>HYPERLINK("https://talan.bank.gov.ua/get-user-certificate/taNxrSLgHaRO2klxuUs2","Завантажити сертифікат")</f>
        <v>Завантажити сертифікат</v>
      </c>
    </row>
    <row r="43" spans="1:4" x14ac:dyDescent="0.3">
      <c r="A43" s="4">
        <v>42</v>
      </c>
      <c r="B43" s="1" t="s">
        <v>71</v>
      </c>
      <c r="C43" s="1" t="s">
        <v>72</v>
      </c>
      <c r="D43" s="1" t="str">
        <f>HYPERLINK("https://talan.bank.gov.ua/get-user-certificate/taNxr6KrNV6oGvY_7HXs","Завантажити сертифікат")</f>
        <v>Завантажити сертифікат</v>
      </c>
    </row>
    <row r="44" spans="1:4" x14ac:dyDescent="0.3">
      <c r="A44" s="4">
        <v>43</v>
      </c>
      <c r="B44" s="1" t="s">
        <v>73</v>
      </c>
      <c r="C44" s="1" t="s">
        <v>74</v>
      </c>
      <c r="D44" s="1" t="str">
        <f>HYPERLINK("https://talan.bank.gov.ua/get-user-certificate/taNxr-A1_5GXqj3oQoZ-","Завантажити сертифікат")</f>
        <v>Завантажити сертифікат</v>
      </c>
    </row>
    <row r="45" spans="1:4" x14ac:dyDescent="0.3">
      <c r="A45" s="4">
        <v>44</v>
      </c>
      <c r="B45" s="1" t="s">
        <v>75</v>
      </c>
      <c r="C45" s="1" t="s">
        <v>76</v>
      </c>
      <c r="D45" s="1" t="str">
        <f>HYPERLINK("https://talan.bank.gov.ua/get-user-certificate/taNxrcavKCIbt1aNI0Ob","Завантажити сертифікат")</f>
        <v>Завантажити сертифікат</v>
      </c>
    </row>
    <row r="46" spans="1:4" x14ac:dyDescent="0.3">
      <c r="A46" s="4">
        <v>45</v>
      </c>
      <c r="B46" s="1" t="s">
        <v>77</v>
      </c>
      <c r="C46" s="1" t="s">
        <v>78</v>
      </c>
      <c r="D46" s="1" t="str">
        <f>HYPERLINK("https://talan.bank.gov.ua/get-user-certificate/taNxr1q2XXw4T6wL5zuX","Завантажити сертифікат")</f>
        <v>Завантажити сертифікат</v>
      </c>
    </row>
    <row r="47" spans="1:4" x14ac:dyDescent="0.3">
      <c r="A47" s="4">
        <v>46</v>
      </c>
      <c r="B47" s="1" t="s">
        <v>79</v>
      </c>
      <c r="C47" s="1" t="s">
        <v>80</v>
      </c>
      <c r="D47" s="1" t="str">
        <f>HYPERLINK("https://talan.bank.gov.ua/get-user-certificate/taNxr_3AIR4No0neeaP6","Завантажити сертифікат")</f>
        <v>Завантажити сертифікат</v>
      </c>
    </row>
    <row r="48" spans="1:4" x14ac:dyDescent="0.3">
      <c r="A48" s="4">
        <v>47</v>
      </c>
      <c r="B48" s="1" t="s">
        <v>81</v>
      </c>
      <c r="C48" s="1" t="s">
        <v>82</v>
      </c>
      <c r="D48" s="1" t="str">
        <f>HYPERLINK("https://talan.bank.gov.ua/get-user-certificate/taNxrI0Jxvo-CdCylkYf","Завантажити сертифікат")</f>
        <v>Завантажити сертифікат</v>
      </c>
    </row>
    <row r="49" spans="1:4" x14ac:dyDescent="0.3">
      <c r="A49" s="4">
        <v>48</v>
      </c>
      <c r="B49" s="1" t="s">
        <v>83</v>
      </c>
      <c r="C49" s="1" t="s">
        <v>84</v>
      </c>
      <c r="D49" s="1" t="str">
        <f>HYPERLINK("https://talan.bank.gov.ua/get-user-certificate/taNxrTAzrlAECi1Dj-wq","Завантажити сертифікат")</f>
        <v>Завантажити сертифікат</v>
      </c>
    </row>
    <row r="50" spans="1:4" x14ac:dyDescent="0.3">
      <c r="A50" s="4">
        <v>49</v>
      </c>
      <c r="B50" s="1" t="s">
        <v>85</v>
      </c>
      <c r="C50" s="1" t="s">
        <v>86</v>
      </c>
      <c r="D50" s="1" t="str">
        <f>HYPERLINK("https://talan.bank.gov.ua/get-user-certificate/taNxrLBguln4VdaPLgin","Завантажити сертифікат")</f>
        <v>Завантажити сертифікат</v>
      </c>
    </row>
    <row r="51" spans="1:4" x14ac:dyDescent="0.3">
      <c r="A51" s="4">
        <v>50</v>
      </c>
      <c r="B51" s="1" t="s">
        <v>87</v>
      </c>
      <c r="C51" s="1" t="s">
        <v>88</v>
      </c>
      <c r="D51" s="1" t="str">
        <f>HYPERLINK("https://talan.bank.gov.ua/get-user-certificate/taNxrmmXjk10A4oocBbU","Завантажити сертифікат")</f>
        <v>Завантажити сертифікат</v>
      </c>
    </row>
    <row r="52" spans="1:4" ht="28.8" x14ac:dyDescent="0.3">
      <c r="A52" s="4">
        <v>51</v>
      </c>
      <c r="B52" s="1" t="s">
        <v>89</v>
      </c>
      <c r="C52" s="1" t="s">
        <v>90</v>
      </c>
      <c r="D52" s="1" t="str">
        <f>HYPERLINK("https://talan.bank.gov.ua/get-user-certificate/taNxrjTw5uSxCj1GCaG6","Завантажити сертифікат")</f>
        <v>Завантажити сертифікат</v>
      </c>
    </row>
    <row r="53" spans="1:4" x14ac:dyDescent="0.3">
      <c r="A53" s="4">
        <v>52</v>
      </c>
      <c r="B53" s="1" t="s">
        <v>91</v>
      </c>
      <c r="C53" s="1" t="s">
        <v>92</v>
      </c>
      <c r="D53" s="1" t="str">
        <f>HYPERLINK("https://talan.bank.gov.ua/get-user-certificate/taNxr6QuaJhw9y84L1PO","Завантажити сертифікат")</f>
        <v>Завантажити сертифікат</v>
      </c>
    </row>
    <row r="54" spans="1:4" x14ac:dyDescent="0.3">
      <c r="A54" s="4">
        <v>53</v>
      </c>
      <c r="B54" s="1" t="s">
        <v>93</v>
      </c>
      <c r="C54" s="1" t="s">
        <v>16</v>
      </c>
      <c r="D54" s="1" t="str">
        <f>HYPERLINK("https://talan.bank.gov.ua/get-user-certificate/taNxrjxWa9xruCxoAqed","Завантажити сертифікат")</f>
        <v>Завантажити сертифікат</v>
      </c>
    </row>
    <row r="55" spans="1:4" x14ac:dyDescent="0.3">
      <c r="A55" s="4">
        <v>54</v>
      </c>
      <c r="B55" s="1" t="s">
        <v>94</v>
      </c>
      <c r="C55" s="1" t="s">
        <v>95</v>
      </c>
      <c r="D55" s="1" t="str">
        <f>HYPERLINK("https://talan.bank.gov.ua/get-user-certificate/taNxr7gpyw-Qr5t214_z","Завантажити сертифікат")</f>
        <v>Завантажити сертифікат</v>
      </c>
    </row>
    <row r="56" spans="1:4" ht="28.8" x14ac:dyDescent="0.3">
      <c r="A56" s="4">
        <v>55</v>
      </c>
      <c r="B56" s="1" t="s">
        <v>96</v>
      </c>
      <c r="C56" s="1" t="s">
        <v>97</v>
      </c>
      <c r="D56" s="1" t="str">
        <f>HYPERLINK("https://talan.bank.gov.ua/get-user-certificate/taNxrKiovfVza9OiG1_a","Завантажити сертифікат")</f>
        <v>Завантажити сертифікат</v>
      </c>
    </row>
    <row r="57" spans="1:4" x14ac:dyDescent="0.3">
      <c r="A57" s="4">
        <v>56</v>
      </c>
      <c r="B57" s="1" t="s">
        <v>98</v>
      </c>
      <c r="C57" s="1" t="s">
        <v>99</v>
      </c>
      <c r="D57" s="1" t="str">
        <f>HYPERLINK("https://talan.bank.gov.ua/get-user-certificate/taNxrPM2Gsfqgn1h1VA-","Завантажити сертифікат")</f>
        <v>Завантажити сертифікат</v>
      </c>
    </row>
    <row r="58" spans="1:4" x14ac:dyDescent="0.3">
      <c r="A58" s="4">
        <v>57</v>
      </c>
      <c r="B58" s="1" t="s">
        <v>100</v>
      </c>
      <c r="C58" s="1" t="s">
        <v>101</v>
      </c>
      <c r="D58" s="1" t="str">
        <f>HYPERLINK("https://talan.bank.gov.ua/get-user-certificate/taNxr1HkS6_FLT_VHJUZ","Завантажити сертифікат")</f>
        <v>Завантажити сертифікат</v>
      </c>
    </row>
    <row r="59" spans="1:4" ht="28.8" x14ac:dyDescent="0.3">
      <c r="A59" s="4">
        <v>58</v>
      </c>
      <c r="B59" s="1" t="s">
        <v>102</v>
      </c>
      <c r="C59" s="1" t="s">
        <v>97</v>
      </c>
      <c r="D59" s="1" t="str">
        <f>HYPERLINK("https://talan.bank.gov.ua/get-user-certificate/taNxrNtDcyAwaXdYEKrb","Завантажити сертифікат")</f>
        <v>Завантажити сертифікат</v>
      </c>
    </row>
    <row r="60" spans="1:4" ht="28.8" x14ac:dyDescent="0.3">
      <c r="A60" s="4">
        <v>59</v>
      </c>
      <c r="B60" s="1" t="s">
        <v>103</v>
      </c>
      <c r="C60" s="1" t="s">
        <v>104</v>
      </c>
      <c r="D60" s="1" t="str">
        <f>HYPERLINK("https://talan.bank.gov.ua/get-user-certificate/taNxrDGaiNUBHIZJUxT8","Завантажити сертифікат")</f>
        <v>Завантажити сертифікат</v>
      </c>
    </row>
    <row r="61" spans="1:4" ht="28.8" x14ac:dyDescent="0.3">
      <c r="A61" s="4">
        <v>60</v>
      </c>
      <c r="B61" s="1" t="s">
        <v>105</v>
      </c>
      <c r="C61" s="1" t="s">
        <v>106</v>
      </c>
      <c r="D61" s="1" t="str">
        <f>HYPERLINK("https://talan.bank.gov.ua/get-user-certificate/taNxrlzYkz54Xn-0gci_","Завантажити сертифікат")</f>
        <v>Завантажити сертифікат</v>
      </c>
    </row>
    <row r="62" spans="1:4" ht="28.8" x14ac:dyDescent="0.3">
      <c r="A62" s="4">
        <v>61</v>
      </c>
      <c r="B62" s="1" t="s">
        <v>107</v>
      </c>
      <c r="C62" s="1" t="s">
        <v>108</v>
      </c>
      <c r="D62" s="1" t="str">
        <f>HYPERLINK("https://talan.bank.gov.ua/get-user-certificate/taNxre4sr5e64rnHUz6D","Завантажити сертифікат")</f>
        <v>Завантажити сертифікат</v>
      </c>
    </row>
    <row r="63" spans="1:4" ht="28.8" x14ac:dyDescent="0.3">
      <c r="A63" s="4">
        <v>62</v>
      </c>
      <c r="B63" s="1" t="s">
        <v>109</v>
      </c>
      <c r="C63" s="1" t="s">
        <v>110</v>
      </c>
      <c r="D63" s="1" t="str">
        <f>HYPERLINK("https://talan.bank.gov.ua/get-user-certificate/taNxrEf8uFGe84d81g35","Завантажити сертифікат")</f>
        <v>Завантажити сертифікат</v>
      </c>
    </row>
    <row r="64" spans="1:4" ht="28.8" x14ac:dyDescent="0.3">
      <c r="A64" s="4">
        <v>63</v>
      </c>
      <c r="B64" s="1" t="s">
        <v>73</v>
      </c>
      <c r="C64" s="1" t="s">
        <v>111</v>
      </c>
      <c r="D64" s="1" t="str">
        <f>HYPERLINK("https://talan.bank.gov.ua/get-user-certificate/taNxrq3LtdhbiajpNZfk","Завантажити сертифікат")</f>
        <v>Завантажити сертифікат</v>
      </c>
    </row>
    <row r="65" spans="1:4" x14ac:dyDescent="0.3">
      <c r="A65" s="4">
        <v>64</v>
      </c>
      <c r="B65" s="1" t="s">
        <v>112</v>
      </c>
      <c r="C65" s="1" t="s">
        <v>113</v>
      </c>
      <c r="D65" s="1" t="str">
        <f>HYPERLINK("https://talan.bank.gov.ua/get-user-certificate/taNxrm7WZXEYyKjar2Gd","Завантажити сертифікат")</f>
        <v>Завантажити сертифікат</v>
      </c>
    </row>
    <row r="66" spans="1:4" x14ac:dyDescent="0.3">
      <c r="A66" s="4">
        <v>65</v>
      </c>
      <c r="B66" s="1" t="s">
        <v>114</v>
      </c>
      <c r="C66" s="1" t="s">
        <v>115</v>
      </c>
      <c r="D66" s="1" t="str">
        <f>HYPERLINK("https://talan.bank.gov.ua/get-user-certificate/taNxrkOy-XGiGOfxXCTU","Завантажити сертифікат")</f>
        <v>Завантажити сертифікат</v>
      </c>
    </row>
    <row r="67" spans="1:4" x14ac:dyDescent="0.3">
      <c r="A67" s="4">
        <v>66</v>
      </c>
      <c r="B67" s="1" t="s">
        <v>116</v>
      </c>
      <c r="C67" s="1" t="s">
        <v>86</v>
      </c>
      <c r="D67" s="1" t="str">
        <f>HYPERLINK("https://talan.bank.gov.ua/get-user-certificate/taNxrNApsmcYNE9tGqTz","Завантажити сертифікат")</f>
        <v>Завантажити сертифікат</v>
      </c>
    </row>
    <row r="68" spans="1:4" ht="28.8" x14ac:dyDescent="0.3">
      <c r="A68" s="4">
        <v>67</v>
      </c>
      <c r="B68" s="1" t="s">
        <v>117</v>
      </c>
      <c r="C68" s="1" t="s">
        <v>118</v>
      </c>
      <c r="D68" s="1" t="str">
        <f>HYPERLINK("https://talan.bank.gov.ua/get-user-certificate/taNxrYITu3KSFbXl0EJv","Завантажити сертифікат")</f>
        <v>Завантажити сертифікат</v>
      </c>
    </row>
    <row r="69" spans="1:4" x14ac:dyDescent="0.3">
      <c r="A69" s="4">
        <v>68</v>
      </c>
      <c r="B69" s="1" t="s">
        <v>119</v>
      </c>
      <c r="C69" s="1" t="s">
        <v>9</v>
      </c>
      <c r="D69" s="1" t="str">
        <f>HYPERLINK("https://talan.bank.gov.ua/get-user-certificate/taNxrcVnbDSPUfwAVet7","Завантажити сертифікат")</f>
        <v>Завантажити сертифікат</v>
      </c>
    </row>
    <row r="70" spans="1:4" x14ac:dyDescent="0.3">
      <c r="A70" s="4">
        <v>69</v>
      </c>
      <c r="B70" s="1" t="s">
        <v>120</v>
      </c>
      <c r="C70" s="1" t="s">
        <v>121</v>
      </c>
      <c r="D70" s="1" t="str">
        <f>HYPERLINK("https://talan.bank.gov.ua/get-user-certificate/taNxrLDB221r_aCEdr6l","Завантажити сертифікат")</f>
        <v>Завантажити сертифікат</v>
      </c>
    </row>
    <row r="71" spans="1:4" x14ac:dyDescent="0.3">
      <c r="A71" s="4">
        <v>70</v>
      </c>
      <c r="B71" s="1" t="s">
        <v>122</v>
      </c>
      <c r="C71" s="1" t="s">
        <v>16</v>
      </c>
      <c r="D71" s="1" t="str">
        <f>HYPERLINK("https://talan.bank.gov.ua/get-user-certificate/taNxr07zF8caY_04OwAt","Завантажити сертифікат")</f>
        <v>Завантажити сертифікат</v>
      </c>
    </row>
    <row r="72" spans="1:4" x14ac:dyDescent="0.3">
      <c r="A72" s="4">
        <v>71</v>
      </c>
      <c r="B72" s="1" t="s">
        <v>123</v>
      </c>
      <c r="C72" s="1" t="s">
        <v>9</v>
      </c>
      <c r="D72" s="1" t="str">
        <f>HYPERLINK("https://talan.bank.gov.ua/get-user-certificate/taNxrVizo1mQ4dgvzyiU","Завантажити сертифікат")</f>
        <v>Завантажити сертифікат</v>
      </c>
    </row>
    <row r="73" spans="1:4" ht="28.8" x14ac:dyDescent="0.3">
      <c r="A73" s="4">
        <v>72</v>
      </c>
      <c r="B73" s="1" t="s">
        <v>124</v>
      </c>
      <c r="C73" s="1" t="s">
        <v>125</v>
      </c>
      <c r="D73" s="1" t="str">
        <f>HYPERLINK("https://talan.bank.gov.ua/get-user-certificate/taNxrz4jlvwYEQyjIZbV","Завантажити сертифікат")</f>
        <v>Завантажити сертифікат</v>
      </c>
    </row>
    <row r="74" spans="1:4" ht="28.8" x14ac:dyDescent="0.3">
      <c r="A74" s="4">
        <v>73</v>
      </c>
      <c r="B74" s="1" t="s">
        <v>126</v>
      </c>
      <c r="C74" s="1" t="s">
        <v>127</v>
      </c>
      <c r="D74" s="1" t="str">
        <f>HYPERLINK("https://talan.bank.gov.ua/get-user-certificate/taNxrvEenD5WyZjsEJuU","Завантажити сертифікат")</f>
        <v>Завантажити сертифікат</v>
      </c>
    </row>
    <row r="75" spans="1:4" x14ac:dyDescent="0.3">
      <c r="A75" s="4">
        <v>74</v>
      </c>
      <c r="B75" s="1" t="s">
        <v>34</v>
      </c>
      <c r="C75" s="1" t="s">
        <v>35</v>
      </c>
      <c r="D75" s="1" t="str">
        <f>HYPERLINK("https://talan.bank.gov.ua/get-user-certificate/taNxrctK0khzqzq46lIM","Завантажити сертифікат")</f>
        <v>Завантажити сертифікат</v>
      </c>
    </row>
    <row r="76" spans="1:4" x14ac:dyDescent="0.3">
      <c r="A76" s="4">
        <v>75</v>
      </c>
      <c r="B76" s="1" t="s">
        <v>128</v>
      </c>
      <c r="C76" s="1" t="s">
        <v>16</v>
      </c>
      <c r="D76" s="1" t="str">
        <f>HYPERLINK("https://talan.bank.gov.ua/get-user-certificate/taNxrjdslIIJoss1Gwg7","Завантажити сертифікат")</f>
        <v>Завантажити сертифікат</v>
      </c>
    </row>
    <row r="77" spans="1:4" x14ac:dyDescent="0.3">
      <c r="A77" s="4">
        <v>76</v>
      </c>
      <c r="B77" s="1" t="s">
        <v>129</v>
      </c>
      <c r="C77" s="1" t="s">
        <v>130</v>
      </c>
      <c r="D77" s="1" t="str">
        <f>HYPERLINK("https://talan.bank.gov.ua/get-user-certificate/taNxr0yPLrue5Cob3H2b","Завантажити сертифікат")</f>
        <v>Завантажити сертифікат</v>
      </c>
    </row>
    <row r="78" spans="1:4" x14ac:dyDescent="0.3">
      <c r="A78" s="4">
        <v>77</v>
      </c>
      <c r="B78" s="1" t="s">
        <v>131</v>
      </c>
      <c r="C78" s="1" t="s">
        <v>132</v>
      </c>
      <c r="D78" s="1" t="str">
        <f>HYPERLINK("https://talan.bank.gov.ua/get-user-certificate/taNxrzSZiCTVWJRjGEej","Завантажити сертифікат")</f>
        <v>Завантажити сертифікат</v>
      </c>
    </row>
    <row r="79" spans="1:4" x14ac:dyDescent="0.3">
      <c r="A79" s="4">
        <v>78</v>
      </c>
      <c r="B79" s="1" t="s">
        <v>133</v>
      </c>
      <c r="C79" s="1" t="s">
        <v>134</v>
      </c>
      <c r="D79" s="1" t="str">
        <f>HYPERLINK("https://talan.bank.gov.ua/get-user-certificate/taNxrIkpRfnQto4MBJQa","Завантажити сертифікат")</f>
        <v>Завантажити сертифікат</v>
      </c>
    </row>
    <row r="80" spans="1:4" x14ac:dyDescent="0.3">
      <c r="A80" s="4">
        <v>79</v>
      </c>
      <c r="B80" s="1" t="s">
        <v>135</v>
      </c>
      <c r="C80" s="1" t="s">
        <v>86</v>
      </c>
      <c r="D80" s="1" t="str">
        <f>HYPERLINK("https://talan.bank.gov.ua/get-user-certificate/taNxr_ntS25jrEwkyGDA","Завантажити сертифікат")</f>
        <v>Завантажити сертифікат</v>
      </c>
    </row>
    <row r="81" spans="1:4" x14ac:dyDescent="0.3">
      <c r="A81" s="4">
        <v>80</v>
      </c>
      <c r="B81" s="1" t="s">
        <v>136</v>
      </c>
      <c r="C81" s="1" t="s">
        <v>137</v>
      </c>
      <c r="D81" s="1" t="str">
        <f>HYPERLINK("https://talan.bank.gov.ua/get-user-certificate/taNxr_0aHE28iJnLYrH8","Завантажити сертифікат")</f>
        <v>Завантажити сертифікат</v>
      </c>
    </row>
    <row r="82" spans="1:4" x14ac:dyDescent="0.3">
      <c r="A82" s="4">
        <v>81</v>
      </c>
      <c r="B82" s="1" t="s">
        <v>138</v>
      </c>
      <c r="C82" s="1" t="s">
        <v>137</v>
      </c>
      <c r="D82" s="1" t="str">
        <f>HYPERLINK("https://talan.bank.gov.ua/get-user-certificate/taNxr8RmDLlR7a5Qd97H","Завантажити сертифікат")</f>
        <v>Завантажити сертифікат</v>
      </c>
    </row>
    <row r="83" spans="1:4" x14ac:dyDescent="0.3">
      <c r="A83" s="4">
        <v>82</v>
      </c>
      <c r="B83" s="1" t="s">
        <v>139</v>
      </c>
      <c r="C83" s="1" t="s">
        <v>140</v>
      </c>
      <c r="D83" s="1" t="str">
        <f>HYPERLINK("https://talan.bank.gov.ua/get-user-certificate/taNxrIMFi0iuLv2xgDOX","Завантажити сертифікат")</f>
        <v>Завантажити сертифікат</v>
      </c>
    </row>
    <row r="84" spans="1:4" x14ac:dyDescent="0.3">
      <c r="A84" s="4">
        <v>83</v>
      </c>
      <c r="B84" s="1" t="s">
        <v>141</v>
      </c>
      <c r="C84" s="1" t="s">
        <v>132</v>
      </c>
      <c r="D84" s="1" t="str">
        <f>HYPERLINK("https://talan.bank.gov.ua/get-user-certificate/taNxry758xzJlqWeOG6P","Завантажити сертифікат")</f>
        <v>Завантажити сертифікат</v>
      </c>
    </row>
    <row r="85" spans="1:4" x14ac:dyDescent="0.3">
      <c r="A85" s="4">
        <v>84</v>
      </c>
      <c r="B85" s="1" t="s">
        <v>142</v>
      </c>
      <c r="C85" s="1" t="s">
        <v>84</v>
      </c>
      <c r="D85" s="1" t="str">
        <f>HYPERLINK("https://talan.bank.gov.ua/get-user-certificate/taNxr6RhTbeX8GoGD4VP","Завантажити сертифікат")</f>
        <v>Завантажити сертифікат</v>
      </c>
    </row>
    <row r="86" spans="1:4" x14ac:dyDescent="0.3">
      <c r="A86" s="4">
        <v>85</v>
      </c>
      <c r="B86" s="1" t="s">
        <v>143</v>
      </c>
      <c r="C86" s="1" t="s">
        <v>144</v>
      </c>
      <c r="D86" s="1" t="str">
        <f>HYPERLINK("https://talan.bank.gov.ua/get-user-certificate/taNxrTAcmbw6xysj2lIf","Завантажити сертифікат")</f>
        <v>Завантажити сертифікат</v>
      </c>
    </row>
    <row r="87" spans="1:4" x14ac:dyDescent="0.3">
      <c r="A87" s="4">
        <v>86</v>
      </c>
      <c r="B87" s="1" t="s">
        <v>145</v>
      </c>
      <c r="C87" s="1" t="s">
        <v>137</v>
      </c>
      <c r="D87" s="1" t="str">
        <f>HYPERLINK("https://talan.bank.gov.ua/get-user-certificate/taNxrXHZ-Y8iHeZT5dGU","Завантажити сертифікат")</f>
        <v>Завантажити сертифікат</v>
      </c>
    </row>
    <row r="88" spans="1:4" x14ac:dyDescent="0.3">
      <c r="A88" s="4">
        <v>87</v>
      </c>
      <c r="B88" s="1" t="s">
        <v>146</v>
      </c>
      <c r="C88" s="1" t="s">
        <v>147</v>
      </c>
      <c r="D88" s="1" t="str">
        <f>HYPERLINK("https://talan.bank.gov.ua/get-user-certificate/taNxrsZPXba5BbrBm4eQ","Завантажити сертифікат")</f>
        <v>Завантажити сертифікат</v>
      </c>
    </row>
    <row r="89" spans="1:4" ht="28.8" x14ac:dyDescent="0.3">
      <c r="A89" s="4">
        <v>88</v>
      </c>
      <c r="B89" s="1" t="s">
        <v>148</v>
      </c>
      <c r="C89" s="1" t="s">
        <v>149</v>
      </c>
      <c r="D89" s="1" t="str">
        <f>HYPERLINK("https://talan.bank.gov.ua/get-user-certificate/taNxr_Gh7yG5ak_OrBRW","Завантажити сертифікат")</f>
        <v>Завантажити сертифікат</v>
      </c>
    </row>
    <row r="90" spans="1:4" ht="28.8" x14ac:dyDescent="0.3">
      <c r="A90" s="4">
        <v>89</v>
      </c>
      <c r="B90" s="1" t="s">
        <v>150</v>
      </c>
      <c r="C90" s="1" t="s">
        <v>151</v>
      </c>
      <c r="D90" s="1" t="str">
        <f>HYPERLINK("https://talan.bank.gov.ua/get-user-certificate/taNxrFDBhGCtWn4yeJIz","Завантажити сертифікат")</f>
        <v>Завантажити сертифікат</v>
      </c>
    </row>
    <row r="91" spans="1:4" x14ac:dyDescent="0.3">
      <c r="A91" s="4">
        <v>90</v>
      </c>
      <c r="B91" s="1" t="s">
        <v>48</v>
      </c>
      <c r="C91" s="1" t="s">
        <v>47</v>
      </c>
      <c r="D91" s="1" t="str">
        <f>HYPERLINK("https://talan.bank.gov.ua/get-user-certificate/taNxr70QeG4XF3EpV_Db","Завантажити сертифікат")</f>
        <v>Завантажити сертифікат</v>
      </c>
    </row>
    <row r="92" spans="1:4" x14ac:dyDescent="0.3">
      <c r="A92" s="4">
        <v>91</v>
      </c>
      <c r="B92" s="1" t="s">
        <v>152</v>
      </c>
      <c r="C92" s="1" t="s">
        <v>153</v>
      </c>
      <c r="D92" s="1" t="str">
        <f>HYPERLINK("https://talan.bank.gov.ua/get-user-certificate/taNxrQnsRWOYzc6Kcf73","Завантажити сертифікат")</f>
        <v>Завантажити сертифікат</v>
      </c>
    </row>
    <row r="93" spans="1:4" ht="28.8" x14ac:dyDescent="0.3">
      <c r="A93" s="4">
        <v>92</v>
      </c>
      <c r="B93" s="1" t="s">
        <v>154</v>
      </c>
      <c r="C93" s="1" t="s">
        <v>155</v>
      </c>
      <c r="D93" s="1" t="str">
        <f>HYPERLINK("https://talan.bank.gov.ua/get-user-certificate/taNxrgyIyOl__GjH6qfX","Завантажити сертифікат")</f>
        <v>Завантажити сертифікат</v>
      </c>
    </row>
    <row r="94" spans="1:4" ht="28.8" x14ac:dyDescent="0.3">
      <c r="A94" s="4">
        <v>93</v>
      </c>
      <c r="B94" s="1" t="s">
        <v>156</v>
      </c>
      <c r="C94" s="1" t="s">
        <v>157</v>
      </c>
      <c r="D94" s="1" t="str">
        <f>HYPERLINK("https://talan.bank.gov.ua/get-user-certificate/taNxrBGepcPLeHE8tZSp","Завантажити сертифікат")</f>
        <v>Завантажити сертифікат</v>
      </c>
    </row>
    <row r="95" spans="1:4" x14ac:dyDescent="0.3">
      <c r="A95" s="4">
        <v>94</v>
      </c>
      <c r="B95" s="1" t="s">
        <v>158</v>
      </c>
      <c r="C95" s="1" t="s">
        <v>159</v>
      </c>
      <c r="D95" s="1" t="str">
        <f>HYPERLINK("https://talan.bank.gov.ua/get-user-certificate/taNxrH63meSo4baG8-WT","Завантажити сертифікат")</f>
        <v>Завантажити сертифікат</v>
      </c>
    </row>
    <row r="96" spans="1:4" x14ac:dyDescent="0.3">
      <c r="A96" s="4">
        <v>95</v>
      </c>
      <c r="B96" s="1" t="s">
        <v>160</v>
      </c>
      <c r="C96" s="1" t="s">
        <v>101</v>
      </c>
      <c r="D96" s="1" t="str">
        <f>HYPERLINK("https://talan.bank.gov.ua/get-user-certificate/taNxribc2YMHU6S7-t6f","Завантажити сертифікат")</f>
        <v>Завантажити сертифікат</v>
      </c>
    </row>
    <row r="97" spans="1:4" x14ac:dyDescent="0.3">
      <c r="A97" s="4">
        <v>96</v>
      </c>
      <c r="B97" s="1" t="s">
        <v>161</v>
      </c>
      <c r="C97" s="1" t="s">
        <v>162</v>
      </c>
      <c r="D97" s="1" t="str">
        <f>HYPERLINK("https://talan.bank.gov.ua/get-user-certificate/taNxrov6LhEI8CHyIt8V","Завантажити сертифікат")</f>
        <v>Завантажити сертифікат</v>
      </c>
    </row>
    <row r="98" spans="1:4" x14ac:dyDescent="0.3">
      <c r="A98" s="4">
        <v>97</v>
      </c>
      <c r="B98" s="1" t="s">
        <v>163</v>
      </c>
      <c r="C98" s="1" t="s">
        <v>164</v>
      </c>
      <c r="D98" s="1" t="str">
        <f>HYPERLINK("https://talan.bank.gov.ua/get-user-certificate/taNxruBDg3mwo7cSBSbv","Завантажити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</hyperlinks>
  <pageMargins left="0.7" right="0.7" top="0.75" bottom="0.75" header="0.3" footer="0.3"/>
  <pageSetup orientation="portrait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2024-11-21T09:53:30Z</dcterms:created>
  <dcterms:modified xsi:type="dcterms:W3CDTF">2024-11-22T10:59:28Z</dcterms:modified>
  <cp:category/>
</cp:coreProperties>
</file>