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174" i="1" l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<sst xmlns="http://schemas.openxmlformats.org/spreadsheetml/2006/main" count="176" uniqueCount="176">
  <si>
    <t>Посилання на сертифікат</t>
  </si>
  <si>
    <t>БІЛА Олена Павлівна</t>
  </si>
  <si>
    <t>Бойко Яна Вадимівна</t>
  </si>
  <si>
    <t>Батечко Алла Станіславівна</t>
  </si>
  <si>
    <t>Стасенко Катерина Романівна</t>
  </si>
  <si>
    <t>Ткаченко Оксана Олександрівна</t>
  </si>
  <si>
    <t>Канцір Ірина Анатоліївна</t>
  </si>
  <si>
    <t>Тарасова Ірина Петрівна</t>
  </si>
  <si>
    <t>Біла Ірина Сергіївна</t>
  </si>
  <si>
    <t>Гринько Олена Леонідівна</t>
  </si>
  <si>
    <t>Райзер Анастасія Василівна</t>
  </si>
  <si>
    <t>Костенко Тетяна Володимирівна</t>
  </si>
  <si>
    <t>Шалигіна Ірина Валеріївна</t>
  </si>
  <si>
    <t>Материнська Ольга Андріївна</t>
  </si>
  <si>
    <t>Агієнко Максим Валерійович</t>
  </si>
  <si>
    <t>Подгорна Алла Олександрівна</t>
  </si>
  <si>
    <t>Жукова Катерина Василівна</t>
  </si>
  <si>
    <t>Сухіна Лілія Миколаївна</t>
  </si>
  <si>
    <t>Фесько Олена Юріївна</t>
  </si>
  <si>
    <t>Малий Олександр Васильович</t>
  </si>
  <si>
    <t>Кравченко Дмитро Олександрович</t>
  </si>
  <si>
    <t>Моозолюк Андрій Іванович</t>
  </si>
  <si>
    <t>Мазур Тетяна Ігорівна</t>
  </si>
  <si>
    <t>Довгошей Олена Олександрівна</t>
  </si>
  <si>
    <t>Кокоша Вікторія Миколаївна</t>
  </si>
  <si>
    <t>Степанчук Світлана Леонідівна</t>
  </si>
  <si>
    <t>Бут Євгенія Олександрівна</t>
  </si>
  <si>
    <t>Берест Мар'яна Василівна</t>
  </si>
  <si>
    <t>Манілова Тетяна Володимирівна</t>
  </si>
  <si>
    <t>Ольга САШКО</t>
  </si>
  <si>
    <t>Шемет Олена Юріївна</t>
  </si>
  <si>
    <t>Минич Юлія Василівна</t>
  </si>
  <si>
    <t>Таруліна Ольга Геннадіївна</t>
  </si>
  <si>
    <t>Войтюк Людмила Олександрівна</t>
  </si>
  <si>
    <t>Резнік Наталія Віталіївна</t>
  </si>
  <si>
    <t>Федоришина Марина Станіславіна</t>
  </si>
  <si>
    <t>Волосянко Євгенія Володимирівна</t>
  </si>
  <si>
    <t>Соколовська Світлана Юріївна</t>
  </si>
  <si>
    <t>Солован Валерія Сергіївна</t>
  </si>
  <si>
    <t>Духніцький Юрій Олексійович</t>
  </si>
  <si>
    <t>Габа Леся Василівна</t>
  </si>
  <si>
    <t>Ничипорчук Катерина Валентинівна</t>
  </si>
  <si>
    <t>Вовченко Оксана Сергіївна</t>
  </si>
  <si>
    <t>Короленко Ріта Вікторівна</t>
  </si>
  <si>
    <t>Святенко Сергій Володимирович</t>
  </si>
  <si>
    <t>Сидорина Ольга Григорівна</t>
  </si>
  <si>
    <t>Бариш Інна Петрівна</t>
  </si>
  <si>
    <t>Шурпенкова Юлія Миколаївна</t>
  </si>
  <si>
    <t>Глушок Руслан Романович</t>
  </si>
  <si>
    <t>Коломієць Тетяна Миколаївна</t>
  </si>
  <si>
    <t>Бут Світлана</t>
  </si>
  <si>
    <t>Бут Світлана Юріївна</t>
  </si>
  <si>
    <t>Сторощук Марія Дмитрівна</t>
  </si>
  <si>
    <t>Клепач Віта Миколаївна</t>
  </si>
  <si>
    <t>Коневський Владислав Вікторович</t>
  </si>
  <si>
    <t>Козак Інна Сергіївна</t>
  </si>
  <si>
    <t>Капкина Марина Петрівна</t>
  </si>
  <si>
    <t>Подолянюк Вероніка Володимирівна</t>
  </si>
  <si>
    <t>Процик Марія Миколаївна</t>
  </si>
  <si>
    <t>Пономаренко Валентина Михайлівна</t>
  </si>
  <si>
    <t>Ничипорук Андрій Сергійович</t>
  </si>
  <si>
    <t>Ковтун Олена Володимирівна</t>
  </si>
  <si>
    <t>Петрищук Володимир Васильович</t>
  </si>
  <si>
    <t>Яким'юк Соломія Ігорівна</t>
  </si>
  <si>
    <t>Меліхов Євгеній Валентинович</t>
  </si>
  <si>
    <t>Руденко Оксана Анатоліївна</t>
  </si>
  <si>
    <t>Антонюк Світлана Володимирівна</t>
  </si>
  <si>
    <t>Дубина Людмила Іванівна</t>
  </si>
  <si>
    <t>Бабінець Надія Василівна</t>
  </si>
  <si>
    <t>Марієнко Лілія Федорівна</t>
  </si>
  <si>
    <t>Бондарчук Інна Володимирівна</t>
  </si>
  <si>
    <t>Водовіз Ольга Володимирівна</t>
  </si>
  <si>
    <t>Поліщук Оксана Василівна</t>
  </si>
  <si>
    <t>Плетньова Катерина Юріївна</t>
  </si>
  <si>
    <t>Бельська Наталія Дем'янівна</t>
  </si>
  <si>
    <t>Марич Аліна Василівна</t>
  </si>
  <si>
    <t>Галуза Наталія Олександрівна</t>
  </si>
  <si>
    <t>Шекун Марина Олександрівна</t>
  </si>
  <si>
    <t>Паламар Леся Василівна</t>
  </si>
  <si>
    <t>Кришталь Галина Олександрівна</t>
  </si>
  <si>
    <t>Андросович Тетяна Миколаївна</t>
  </si>
  <si>
    <t>Гладка Юлія Іванівна</t>
  </si>
  <si>
    <t>Ступка Ірина Анатоліївна</t>
  </si>
  <si>
    <t>Заболотний Нікіта Олександрович</t>
  </si>
  <si>
    <t>Оверко Юлія Андріївна</t>
  </si>
  <si>
    <t>Балануца Ірина Анатоліївна</t>
  </si>
  <si>
    <t>Кроть Світлана Михайлівна</t>
  </si>
  <si>
    <t>Тарасюк Олександр Миколайович</t>
  </si>
  <si>
    <t>Кожухар Надія Михайлівна</t>
  </si>
  <si>
    <t>Мартинюк Ганна Вадимівна</t>
  </si>
  <si>
    <t>Оберемок Катерина Євгеніївна</t>
  </si>
  <si>
    <t>Різник Юлія Сергіївна</t>
  </si>
  <si>
    <t>Маслянчук Анна Вікторівна</t>
  </si>
  <si>
    <t>Танцюра Володимир Володимирович</t>
  </si>
  <si>
    <t>Крамчанінова Поліна Євгеніївна</t>
  </si>
  <si>
    <t>Дубова Людмила Анатоліївна</t>
  </si>
  <si>
    <t>Копаниця Тетяна Вікторівна</t>
  </si>
  <si>
    <t>Заєць Лідія Євгенівна</t>
  </si>
  <si>
    <t>Бабій Ольга Олександрівна</t>
  </si>
  <si>
    <t>Власенко Наталія Федорівна</t>
  </si>
  <si>
    <t>Курило Валентина Василівна</t>
  </si>
  <si>
    <t>Романенко Оксана Олександрівна</t>
  </si>
  <si>
    <t xml:space="preserve">Зацаринна Наталія Петрівна </t>
  </si>
  <si>
    <t>Петращук Василь Іванович</t>
  </si>
  <si>
    <t>Федишин Майя Пилипівна</t>
  </si>
  <si>
    <t>Кордубан Максим Миколайович</t>
  </si>
  <si>
    <t>Козік Тетяна Борисівна</t>
  </si>
  <si>
    <t>Бекетова Євгенія Леонідівна</t>
  </si>
  <si>
    <t>Тетяна Івнівна Гурська</t>
  </si>
  <si>
    <t>Черниш Катерина Миколаївна</t>
  </si>
  <si>
    <t>Красновська Лариса Олександрівна</t>
  </si>
  <si>
    <t>Семенюк Ольга Миколаївна</t>
  </si>
  <si>
    <t>Марина Володько, Оксана Корнієєнко</t>
  </si>
  <si>
    <t>Добровольська Валерія Едуардівна</t>
  </si>
  <si>
    <t>Соха Анастасія Ярославівна</t>
  </si>
  <si>
    <t>Туманцова Олена Валеріївна</t>
  </si>
  <si>
    <t>Турчак Наталя Вікторівна</t>
  </si>
  <si>
    <t>Богдан Марина Анатоліївна</t>
  </si>
  <si>
    <t>Бошинда Ігор Михайлович</t>
  </si>
  <si>
    <t>Зеленко Антоніна Петрівна</t>
  </si>
  <si>
    <t>Гранда Олена Валеріївна</t>
  </si>
  <si>
    <t>Петрів Ірина Богданівна</t>
  </si>
  <si>
    <t>Антонюк Сергій Миколайович</t>
  </si>
  <si>
    <t>Поплавська Наталія Миколаївна</t>
  </si>
  <si>
    <t>Поліщук Сергій Володимирович</t>
  </si>
  <si>
    <t>Гаркуша Юлія Олександрівна</t>
  </si>
  <si>
    <t>Битка Валерія Володимирівна</t>
  </si>
  <si>
    <t>Тарасюк Тетяна Степанівна</t>
  </si>
  <si>
    <t>Ленчинська Катерина Миколаївна</t>
  </si>
  <si>
    <t>Слюсар Діана Григорівна</t>
  </si>
  <si>
    <t>Крамаренко Ірина Сергіївна</t>
  </si>
  <si>
    <t>Довбуш Ніна Євгенівна</t>
  </si>
  <si>
    <t>Шолька Олена Вікторівна</t>
  </si>
  <si>
    <t>Дутчак Микола Ігорович</t>
  </si>
  <si>
    <t>Лакша Наталія Юріївна</t>
  </si>
  <si>
    <t>Новікова Вікторія Олександрівна</t>
  </si>
  <si>
    <t>Галтман Тетяна Василівна</t>
  </si>
  <si>
    <t>Музичка Наталія Сергіївна</t>
  </si>
  <si>
    <t>Салатенко Тетяна Іванівна</t>
  </si>
  <si>
    <t>Сумін Валентин Володимирович</t>
  </si>
  <si>
    <t>Коваль Ольга Валеріївна</t>
  </si>
  <si>
    <t>Гудзь Ніна Василівна</t>
  </si>
  <si>
    <t>Арнаут Ірина Олексіївна</t>
  </si>
  <si>
    <t>Сидоренко Марина Миколаївна</t>
  </si>
  <si>
    <t>Ладан Сергій Петрович</t>
  </si>
  <si>
    <t>Клєйманов Владислав Олександрович</t>
  </si>
  <si>
    <t>Федишина Олена Вікторівна</t>
  </si>
  <si>
    <t>Марина Володько</t>
  </si>
  <si>
    <t>Лариса ЛЯШКО</t>
  </si>
  <si>
    <t>Ткачук Наталія Миколаївна</t>
  </si>
  <si>
    <t>Седляр Михайло Олегович</t>
  </si>
  <si>
    <t>Бублик Оксана Олексіївна</t>
  </si>
  <si>
    <t>Соломатко Ірина Миколаївна</t>
  </si>
  <si>
    <t>Горчиця Тетяна Михайлівна</t>
  </si>
  <si>
    <t>Ткач Андрій Анатолійович</t>
  </si>
  <si>
    <t>Кайнара Світлана Іванівна</t>
  </si>
  <si>
    <t>Сидорук Олександра Олександрівна</t>
  </si>
  <si>
    <t>Римар Наталя Василівна</t>
  </si>
  <si>
    <t>Чингаєв Олег Вікторович</t>
  </si>
  <si>
    <t>Кашубіна Юлія Богданівна</t>
  </si>
  <si>
    <t>Бойко Євгенія Анатоліївна</t>
  </si>
  <si>
    <t>Чередниченко Ганна Михайлівна</t>
  </si>
  <si>
    <t>Пасічник Тетяна Іванівна</t>
  </si>
  <si>
    <t>Сапун Олена Костянтинівна</t>
  </si>
  <si>
    <t>Азоян Артем Акопович</t>
  </si>
  <si>
    <t>Глушенко Тетяна Миколаївна</t>
  </si>
  <si>
    <t>Половенченко Ліна Олександрівна</t>
  </si>
  <si>
    <t>Пильчук Мирослава Вікторівна</t>
  </si>
  <si>
    <t>Вовченко Тетяна Іванівна</t>
  </si>
  <si>
    <t>Андрій Патока</t>
  </si>
  <si>
    <t>Китриш Тетяна Іванівна</t>
  </si>
  <si>
    <t>Сьомик-Жураківська Людмила Олександрівна</t>
  </si>
  <si>
    <t>Скакун Олександра Юріївна</t>
  </si>
  <si>
    <t>Слушняк Оксана Вікторівна</t>
  </si>
  <si>
    <t>№ з/п</t>
  </si>
  <si>
    <t>Педагог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</si>
</sst>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ZhXZsNj1XzVLNPXa7Db4" TargetMode="External"/><Relationship Id="rId21" Type="http://schemas.openxmlformats.org/officeDocument/2006/relationships/hyperlink" Target="https://talan.bank.gov.ua/get-user-certificate/ZhXZsEbsnXj8pKv1Ab_Q" TargetMode="External"/><Relationship Id="rId42" Type="http://schemas.openxmlformats.org/officeDocument/2006/relationships/hyperlink" Target="https://talan.bank.gov.ua/get-user-certificate/ZhXZs_CZwvekLHATEzcr" TargetMode="External"/><Relationship Id="rId63" Type="http://schemas.openxmlformats.org/officeDocument/2006/relationships/hyperlink" Target="https://talan.bank.gov.ua/get-user-certificate/ZhXZsnRrQKRpKdHp0XN_" TargetMode="External"/><Relationship Id="rId84" Type="http://schemas.openxmlformats.org/officeDocument/2006/relationships/hyperlink" Target="https://talan.bank.gov.ua/get-user-certificate/ZhXZscJYhbS7dIMNBuu7" TargetMode="External"/><Relationship Id="rId138" Type="http://schemas.openxmlformats.org/officeDocument/2006/relationships/hyperlink" Target="https://talan.bank.gov.ua/get-user-certificate/ZhXZsJKbJYxh-ZHEKhAM" TargetMode="External"/><Relationship Id="rId159" Type="http://schemas.openxmlformats.org/officeDocument/2006/relationships/hyperlink" Target="https://talan.bank.gov.ua/get-user-certificate/ZhXZsmD_M5hta9k8ThJ0" TargetMode="External"/><Relationship Id="rId170" Type="http://schemas.openxmlformats.org/officeDocument/2006/relationships/hyperlink" Target="https://talan.bank.gov.ua/get-user-certificate/ZhXZscJ-LJ7aoUAvrRJL" TargetMode="External"/><Relationship Id="rId107" Type="http://schemas.openxmlformats.org/officeDocument/2006/relationships/hyperlink" Target="https://talan.bank.gov.ua/get-user-certificate/ZhXZslnmBY-zAmedfedn" TargetMode="External"/><Relationship Id="rId11" Type="http://schemas.openxmlformats.org/officeDocument/2006/relationships/hyperlink" Target="https://talan.bank.gov.ua/get-user-certificate/ZhXZsLLKXQA-jtergkv4" TargetMode="External"/><Relationship Id="rId32" Type="http://schemas.openxmlformats.org/officeDocument/2006/relationships/hyperlink" Target="https://talan.bank.gov.ua/get-user-certificate/ZhXZsDpLVMQuH5F14HSU" TargetMode="External"/><Relationship Id="rId53" Type="http://schemas.openxmlformats.org/officeDocument/2006/relationships/hyperlink" Target="https://talan.bank.gov.ua/get-user-certificate/ZhXZsnnDpdOkqWv4zzoC" TargetMode="External"/><Relationship Id="rId74" Type="http://schemas.openxmlformats.org/officeDocument/2006/relationships/hyperlink" Target="https://talan.bank.gov.ua/get-user-certificate/ZhXZsiSR91mMKDfcWvDe" TargetMode="External"/><Relationship Id="rId128" Type="http://schemas.openxmlformats.org/officeDocument/2006/relationships/hyperlink" Target="https://talan.bank.gov.ua/get-user-certificate/ZhXZsQqOm4KJu8wiCKaj" TargetMode="External"/><Relationship Id="rId149" Type="http://schemas.openxmlformats.org/officeDocument/2006/relationships/hyperlink" Target="https://talan.bank.gov.ua/get-user-certificate/ZhXZsk89IUD2watYSkZi" TargetMode="External"/><Relationship Id="rId5" Type="http://schemas.openxmlformats.org/officeDocument/2006/relationships/hyperlink" Target="https://talan.bank.gov.ua/get-user-certificate/ZhXZsAdJpMMoslgM-Hki" TargetMode="External"/><Relationship Id="rId95" Type="http://schemas.openxmlformats.org/officeDocument/2006/relationships/hyperlink" Target="https://talan.bank.gov.ua/get-user-certificate/ZhXZs50U34CVBCfSVc8n" TargetMode="External"/><Relationship Id="rId160" Type="http://schemas.openxmlformats.org/officeDocument/2006/relationships/hyperlink" Target="https://talan.bank.gov.ua/get-user-certificate/ZhXZsd48Vv2CDhnHvS-T" TargetMode="External"/><Relationship Id="rId22" Type="http://schemas.openxmlformats.org/officeDocument/2006/relationships/hyperlink" Target="https://talan.bank.gov.ua/get-user-certificate/ZhXZsSyP6Ke-frdR3RSn" TargetMode="External"/><Relationship Id="rId43" Type="http://schemas.openxmlformats.org/officeDocument/2006/relationships/hyperlink" Target="https://talan.bank.gov.ua/get-user-certificate/ZhXZs-8UXCcQ_6aKwhzI" TargetMode="External"/><Relationship Id="rId64" Type="http://schemas.openxmlformats.org/officeDocument/2006/relationships/hyperlink" Target="https://talan.bank.gov.ua/get-user-certificate/ZhXZsNPvajQPginvNVe4" TargetMode="External"/><Relationship Id="rId118" Type="http://schemas.openxmlformats.org/officeDocument/2006/relationships/hyperlink" Target="https://talan.bank.gov.ua/get-user-certificate/ZhXZsVaSZX9dSVksAQVb" TargetMode="External"/><Relationship Id="rId139" Type="http://schemas.openxmlformats.org/officeDocument/2006/relationships/hyperlink" Target="https://talan.bank.gov.ua/get-user-certificate/ZhXZsX9yT31FxJjZ84ox" TargetMode="External"/><Relationship Id="rId85" Type="http://schemas.openxmlformats.org/officeDocument/2006/relationships/hyperlink" Target="https://talan.bank.gov.ua/get-user-certificate/ZhXZslAVhsyJvM5g5u-_" TargetMode="External"/><Relationship Id="rId150" Type="http://schemas.openxmlformats.org/officeDocument/2006/relationships/hyperlink" Target="https://talan.bank.gov.ua/get-user-certificate/ZhXZsJMTePxtqTG1QEsc" TargetMode="External"/><Relationship Id="rId171" Type="http://schemas.openxmlformats.org/officeDocument/2006/relationships/hyperlink" Target="https://talan.bank.gov.ua/get-user-certificate/ZhXZsMfc3i2xrMNOtsGm" TargetMode="External"/><Relationship Id="rId12" Type="http://schemas.openxmlformats.org/officeDocument/2006/relationships/hyperlink" Target="https://talan.bank.gov.ua/get-user-certificate/ZhXZs9GU8V32SnyFPk1x" TargetMode="External"/><Relationship Id="rId33" Type="http://schemas.openxmlformats.org/officeDocument/2006/relationships/hyperlink" Target="https://talan.bank.gov.ua/get-user-certificate/ZhXZsjuqu6coQwMW8owX" TargetMode="External"/><Relationship Id="rId108" Type="http://schemas.openxmlformats.org/officeDocument/2006/relationships/hyperlink" Target="https://talan.bank.gov.ua/get-user-certificate/ZhXZsRRgrfvNZu64Xla7" TargetMode="External"/><Relationship Id="rId129" Type="http://schemas.openxmlformats.org/officeDocument/2006/relationships/hyperlink" Target="https://talan.bank.gov.ua/get-user-certificate/ZhXZsqLui2VJsj3nwHNL" TargetMode="External"/><Relationship Id="rId54" Type="http://schemas.openxmlformats.org/officeDocument/2006/relationships/hyperlink" Target="https://talan.bank.gov.ua/get-user-certificate/ZhXZsCJeJeBGqWzGXWL6" TargetMode="External"/><Relationship Id="rId75" Type="http://schemas.openxmlformats.org/officeDocument/2006/relationships/hyperlink" Target="https://talan.bank.gov.ua/get-user-certificate/ZhXZs7x6RSEOZItFD3Tl" TargetMode="External"/><Relationship Id="rId96" Type="http://schemas.openxmlformats.org/officeDocument/2006/relationships/hyperlink" Target="https://talan.bank.gov.ua/get-user-certificate/ZhXZsLHdXfGZ_ocLgNKy" TargetMode="External"/><Relationship Id="rId140" Type="http://schemas.openxmlformats.org/officeDocument/2006/relationships/hyperlink" Target="https://talan.bank.gov.ua/get-user-certificate/ZhXZsPQBqd6tA1quPJxY" TargetMode="External"/><Relationship Id="rId161" Type="http://schemas.openxmlformats.org/officeDocument/2006/relationships/hyperlink" Target="https://talan.bank.gov.ua/get-user-certificate/ZhXZsSXbZukGLy4bwb4-" TargetMode="External"/><Relationship Id="rId1" Type="http://schemas.openxmlformats.org/officeDocument/2006/relationships/hyperlink" Target="https://talan.bank.gov.ua/get-user-certificate/ZhXZs7rLzdlLmUOcpMtP" TargetMode="External"/><Relationship Id="rId6" Type="http://schemas.openxmlformats.org/officeDocument/2006/relationships/hyperlink" Target="https://talan.bank.gov.ua/get-user-certificate/ZhXZsWyYGWavtNv51iya" TargetMode="External"/><Relationship Id="rId23" Type="http://schemas.openxmlformats.org/officeDocument/2006/relationships/hyperlink" Target="https://talan.bank.gov.ua/get-user-certificate/ZhXZsaXbWGoOsRneHZTW" TargetMode="External"/><Relationship Id="rId28" Type="http://schemas.openxmlformats.org/officeDocument/2006/relationships/hyperlink" Target="https://talan.bank.gov.ua/get-user-certificate/ZhXZsBPekFwn7bVXo_0q" TargetMode="External"/><Relationship Id="rId49" Type="http://schemas.openxmlformats.org/officeDocument/2006/relationships/hyperlink" Target="https://talan.bank.gov.ua/get-user-certificate/ZhXZsJK53v2PrulW86P0" TargetMode="External"/><Relationship Id="rId114" Type="http://schemas.openxmlformats.org/officeDocument/2006/relationships/hyperlink" Target="https://talan.bank.gov.ua/get-user-certificate/ZhXZsC0YF7WJL8h4nX7T" TargetMode="External"/><Relationship Id="rId119" Type="http://schemas.openxmlformats.org/officeDocument/2006/relationships/hyperlink" Target="https://talan.bank.gov.ua/get-user-certificate/ZhXZsCzdsdFd1qDfTllC" TargetMode="External"/><Relationship Id="rId44" Type="http://schemas.openxmlformats.org/officeDocument/2006/relationships/hyperlink" Target="https://talan.bank.gov.ua/get-user-certificate/ZhXZs-AOyD_3qoZpiwFW" TargetMode="External"/><Relationship Id="rId60" Type="http://schemas.openxmlformats.org/officeDocument/2006/relationships/hyperlink" Target="https://talan.bank.gov.ua/get-user-certificate/ZhXZswUT9NlGfgXoZL9d" TargetMode="External"/><Relationship Id="rId65" Type="http://schemas.openxmlformats.org/officeDocument/2006/relationships/hyperlink" Target="https://talan.bank.gov.ua/get-user-certificate/ZhXZsLdjUN2eiV5zdmrR" TargetMode="External"/><Relationship Id="rId81" Type="http://schemas.openxmlformats.org/officeDocument/2006/relationships/hyperlink" Target="https://talan.bank.gov.ua/get-user-certificate/ZhXZsZ-ABlTGsh1JG-QR" TargetMode="External"/><Relationship Id="rId86" Type="http://schemas.openxmlformats.org/officeDocument/2006/relationships/hyperlink" Target="https://talan.bank.gov.ua/get-user-certificate/ZhXZsZ0Ev2B4bvI83KgY" TargetMode="External"/><Relationship Id="rId130" Type="http://schemas.openxmlformats.org/officeDocument/2006/relationships/hyperlink" Target="https://talan.bank.gov.ua/get-user-certificate/ZhXZsI9j40gMaQsP4S6N" TargetMode="External"/><Relationship Id="rId135" Type="http://schemas.openxmlformats.org/officeDocument/2006/relationships/hyperlink" Target="https://talan.bank.gov.ua/get-user-certificate/ZhXZs6CEFURAl5uujNhN" TargetMode="External"/><Relationship Id="rId151" Type="http://schemas.openxmlformats.org/officeDocument/2006/relationships/hyperlink" Target="https://talan.bank.gov.ua/get-user-certificate/ZhXZsDDPMjQWAFuzXObc" TargetMode="External"/><Relationship Id="rId156" Type="http://schemas.openxmlformats.org/officeDocument/2006/relationships/hyperlink" Target="https://talan.bank.gov.ua/get-user-certificate/ZhXZsJp9cB5jTpqOwjdN" TargetMode="External"/><Relationship Id="rId172" Type="http://schemas.openxmlformats.org/officeDocument/2006/relationships/hyperlink" Target="https://talan.bank.gov.ua/get-user-certificate/ZhXZs0nK6iv43AwASFTI" TargetMode="External"/><Relationship Id="rId13" Type="http://schemas.openxmlformats.org/officeDocument/2006/relationships/hyperlink" Target="https://talan.bank.gov.ua/get-user-certificate/ZhXZse8W6q0bymFNz33G" TargetMode="External"/><Relationship Id="rId18" Type="http://schemas.openxmlformats.org/officeDocument/2006/relationships/hyperlink" Target="https://talan.bank.gov.ua/get-user-certificate/ZhXZsLGIPDQPLUaWFChg" TargetMode="External"/><Relationship Id="rId39" Type="http://schemas.openxmlformats.org/officeDocument/2006/relationships/hyperlink" Target="https://talan.bank.gov.ua/get-user-certificate/ZhXZsscGsnicx0mJHK_e" TargetMode="External"/><Relationship Id="rId109" Type="http://schemas.openxmlformats.org/officeDocument/2006/relationships/hyperlink" Target="https://talan.bank.gov.ua/get-user-certificate/ZhXZsvaHgAZjBoAxlH1B" TargetMode="External"/><Relationship Id="rId34" Type="http://schemas.openxmlformats.org/officeDocument/2006/relationships/hyperlink" Target="https://talan.bank.gov.ua/get-user-certificate/ZhXZsmACC0ybJJMtr5Ac" TargetMode="External"/><Relationship Id="rId50" Type="http://schemas.openxmlformats.org/officeDocument/2006/relationships/hyperlink" Target="https://talan.bank.gov.ua/get-user-certificate/ZhXZsGzswvRKdXAmFVYW" TargetMode="External"/><Relationship Id="rId55" Type="http://schemas.openxmlformats.org/officeDocument/2006/relationships/hyperlink" Target="https://talan.bank.gov.ua/get-user-certificate/ZhXZsddgLbkclxzyrHco" TargetMode="External"/><Relationship Id="rId76" Type="http://schemas.openxmlformats.org/officeDocument/2006/relationships/hyperlink" Target="https://talan.bank.gov.ua/get-user-certificate/ZhXZsrjFKKv2EqYzGHbT" TargetMode="External"/><Relationship Id="rId97" Type="http://schemas.openxmlformats.org/officeDocument/2006/relationships/hyperlink" Target="https://talan.bank.gov.ua/get-user-certificate/ZhXZsZuWsIj4bVJ45MKf" TargetMode="External"/><Relationship Id="rId104" Type="http://schemas.openxmlformats.org/officeDocument/2006/relationships/hyperlink" Target="https://talan.bank.gov.ua/get-user-certificate/ZhXZs4xG3x3rTqkD0qLj" TargetMode="External"/><Relationship Id="rId120" Type="http://schemas.openxmlformats.org/officeDocument/2006/relationships/hyperlink" Target="https://talan.bank.gov.ua/get-user-certificate/ZhXZsjvTSLRuj3xpqfif" TargetMode="External"/><Relationship Id="rId125" Type="http://schemas.openxmlformats.org/officeDocument/2006/relationships/hyperlink" Target="https://talan.bank.gov.ua/get-user-certificate/ZhXZsWL48zVO4oMn-8gf" TargetMode="External"/><Relationship Id="rId141" Type="http://schemas.openxmlformats.org/officeDocument/2006/relationships/hyperlink" Target="https://talan.bank.gov.ua/get-user-certificate/ZhXZsIugWye7zTWeVQG5" TargetMode="External"/><Relationship Id="rId146" Type="http://schemas.openxmlformats.org/officeDocument/2006/relationships/hyperlink" Target="https://talan.bank.gov.ua/get-user-certificate/ZhXZsLCyD7w3F-aSXz7j" TargetMode="External"/><Relationship Id="rId167" Type="http://schemas.openxmlformats.org/officeDocument/2006/relationships/hyperlink" Target="https://talan.bank.gov.ua/get-user-certificate/ZhXZsHLSG4_-pFzxajS5" TargetMode="External"/><Relationship Id="rId7" Type="http://schemas.openxmlformats.org/officeDocument/2006/relationships/hyperlink" Target="https://talan.bank.gov.ua/get-user-certificate/ZhXZsGKy5kzdcn3e_HXf" TargetMode="External"/><Relationship Id="rId71" Type="http://schemas.openxmlformats.org/officeDocument/2006/relationships/hyperlink" Target="https://talan.bank.gov.ua/get-user-certificate/ZhXZsN_IdHAfXnvFTlc3" TargetMode="External"/><Relationship Id="rId92" Type="http://schemas.openxmlformats.org/officeDocument/2006/relationships/hyperlink" Target="https://talan.bank.gov.ua/get-user-certificate/ZhXZsjY_JBNhQE2ff4XS" TargetMode="External"/><Relationship Id="rId162" Type="http://schemas.openxmlformats.org/officeDocument/2006/relationships/hyperlink" Target="https://talan.bank.gov.ua/get-user-certificate/ZhXZssWQU9jMj4M2BYYI" TargetMode="External"/><Relationship Id="rId2" Type="http://schemas.openxmlformats.org/officeDocument/2006/relationships/hyperlink" Target="https://talan.bank.gov.ua/get-user-certificate/ZhXZsFFHELLZnxqdEnR0" TargetMode="External"/><Relationship Id="rId29" Type="http://schemas.openxmlformats.org/officeDocument/2006/relationships/hyperlink" Target="https://talan.bank.gov.ua/get-user-certificate/ZhXZsMlGoGiHm8J-qcKX" TargetMode="External"/><Relationship Id="rId24" Type="http://schemas.openxmlformats.org/officeDocument/2006/relationships/hyperlink" Target="https://talan.bank.gov.ua/get-user-certificate/ZhXZsN0K-RgfrM8Gm5k4" TargetMode="External"/><Relationship Id="rId40" Type="http://schemas.openxmlformats.org/officeDocument/2006/relationships/hyperlink" Target="https://talan.bank.gov.ua/get-user-certificate/ZhXZsdyxAwvD9lM9caqc" TargetMode="External"/><Relationship Id="rId45" Type="http://schemas.openxmlformats.org/officeDocument/2006/relationships/hyperlink" Target="https://talan.bank.gov.ua/get-user-certificate/ZhXZs2B-5PrLOBH6Oq-T" TargetMode="External"/><Relationship Id="rId66" Type="http://schemas.openxmlformats.org/officeDocument/2006/relationships/hyperlink" Target="https://talan.bank.gov.ua/get-user-certificate/ZhXZs1RU5JVqKwSsQnzV" TargetMode="External"/><Relationship Id="rId87" Type="http://schemas.openxmlformats.org/officeDocument/2006/relationships/hyperlink" Target="https://talan.bank.gov.ua/get-user-certificate/ZhXZsPhF6fubefPVDIwK" TargetMode="External"/><Relationship Id="rId110" Type="http://schemas.openxmlformats.org/officeDocument/2006/relationships/hyperlink" Target="https://talan.bank.gov.ua/get-user-certificate/ZhXZs1ywywBy4aBh4p6Q" TargetMode="External"/><Relationship Id="rId115" Type="http://schemas.openxmlformats.org/officeDocument/2006/relationships/hyperlink" Target="https://talan.bank.gov.ua/get-user-certificate/ZhXZsPCaydOWNPZu8DhF" TargetMode="External"/><Relationship Id="rId131" Type="http://schemas.openxmlformats.org/officeDocument/2006/relationships/hyperlink" Target="https://talan.bank.gov.ua/get-user-certificate/ZhXZsKedf0sZpPDl4K-8" TargetMode="External"/><Relationship Id="rId136" Type="http://schemas.openxmlformats.org/officeDocument/2006/relationships/hyperlink" Target="https://talan.bank.gov.ua/get-user-certificate/ZhXZsohZbWqBnbaByx14" TargetMode="External"/><Relationship Id="rId157" Type="http://schemas.openxmlformats.org/officeDocument/2006/relationships/hyperlink" Target="https://talan.bank.gov.ua/get-user-certificate/ZhXZsbDdwcXqT4aNisFK" TargetMode="External"/><Relationship Id="rId61" Type="http://schemas.openxmlformats.org/officeDocument/2006/relationships/hyperlink" Target="https://talan.bank.gov.ua/get-user-certificate/ZhXZsYmCu7tacNa5D5fG" TargetMode="External"/><Relationship Id="rId82" Type="http://schemas.openxmlformats.org/officeDocument/2006/relationships/hyperlink" Target="https://talan.bank.gov.ua/get-user-certificate/ZhXZsU6wPrsutzlooUiH" TargetMode="External"/><Relationship Id="rId152" Type="http://schemas.openxmlformats.org/officeDocument/2006/relationships/hyperlink" Target="https://talan.bank.gov.ua/get-user-certificate/ZhXZsoMui1VQN7U6asEf" TargetMode="External"/><Relationship Id="rId173" Type="http://schemas.openxmlformats.org/officeDocument/2006/relationships/hyperlink" Target="https://talan.bank.gov.ua/get-user-certificate/ZhXZsTdLARihn7wDiBGK" TargetMode="External"/><Relationship Id="rId19" Type="http://schemas.openxmlformats.org/officeDocument/2006/relationships/hyperlink" Target="https://talan.bank.gov.ua/get-user-certificate/ZhXZsMR33YReOmzAstLW" TargetMode="External"/><Relationship Id="rId14" Type="http://schemas.openxmlformats.org/officeDocument/2006/relationships/hyperlink" Target="https://talan.bank.gov.ua/get-user-certificate/ZhXZsAPbF7GAcdtAmUTn" TargetMode="External"/><Relationship Id="rId30" Type="http://schemas.openxmlformats.org/officeDocument/2006/relationships/hyperlink" Target="https://talan.bank.gov.ua/get-user-certificate/ZhXZsyB2AFRTEDi4dind" TargetMode="External"/><Relationship Id="rId35" Type="http://schemas.openxmlformats.org/officeDocument/2006/relationships/hyperlink" Target="https://talan.bank.gov.ua/get-user-certificate/ZhXZs9zkl1V0-ShRqA95" TargetMode="External"/><Relationship Id="rId56" Type="http://schemas.openxmlformats.org/officeDocument/2006/relationships/hyperlink" Target="https://talan.bank.gov.ua/get-user-certificate/ZhXZsa4wMq7z_cYGVgAi" TargetMode="External"/><Relationship Id="rId77" Type="http://schemas.openxmlformats.org/officeDocument/2006/relationships/hyperlink" Target="https://talan.bank.gov.ua/get-user-certificate/ZhXZsmoSTiHALlrmE-EC" TargetMode="External"/><Relationship Id="rId100" Type="http://schemas.openxmlformats.org/officeDocument/2006/relationships/hyperlink" Target="https://talan.bank.gov.ua/get-user-certificate/ZhXZs4fVOdYk_fNdmh6y" TargetMode="External"/><Relationship Id="rId105" Type="http://schemas.openxmlformats.org/officeDocument/2006/relationships/hyperlink" Target="https://talan.bank.gov.ua/get-user-certificate/ZhXZs4pCGUtCWOrykixk" TargetMode="External"/><Relationship Id="rId126" Type="http://schemas.openxmlformats.org/officeDocument/2006/relationships/hyperlink" Target="https://talan.bank.gov.ua/get-user-certificate/ZhXZsP9YaOmex2g-9qnJ" TargetMode="External"/><Relationship Id="rId147" Type="http://schemas.openxmlformats.org/officeDocument/2006/relationships/hyperlink" Target="https://talan.bank.gov.ua/get-user-certificate/ZhXZsf1bSAlEpWjfkSHK" TargetMode="External"/><Relationship Id="rId168" Type="http://schemas.openxmlformats.org/officeDocument/2006/relationships/hyperlink" Target="https://talan.bank.gov.ua/get-user-certificate/ZhXZspA4Ey8VXnJl6n4u" TargetMode="External"/><Relationship Id="rId8" Type="http://schemas.openxmlformats.org/officeDocument/2006/relationships/hyperlink" Target="https://talan.bank.gov.ua/get-user-certificate/ZhXZs9G49ypRD6jMyAMC" TargetMode="External"/><Relationship Id="rId51" Type="http://schemas.openxmlformats.org/officeDocument/2006/relationships/hyperlink" Target="https://talan.bank.gov.ua/get-user-certificate/ZhXZsPtUMvASel55SGXp" TargetMode="External"/><Relationship Id="rId72" Type="http://schemas.openxmlformats.org/officeDocument/2006/relationships/hyperlink" Target="https://talan.bank.gov.ua/get-user-certificate/ZhXZsdJzQxlXEvdG9dqx" TargetMode="External"/><Relationship Id="rId93" Type="http://schemas.openxmlformats.org/officeDocument/2006/relationships/hyperlink" Target="https://talan.bank.gov.ua/get-user-certificate/ZhXZsJz_ApJ4UCIrxs5t" TargetMode="External"/><Relationship Id="rId98" Type="http://schemas.openxmlformats.org/officeDocument/2006/relationships/hyperlink" Target="https://talan.bank.gov.ua/get-user-certificate/ZhXZsGrSNbkaxj7j-Nnj" TargetMode="External"/><Relationship Id="rId121" Type="http://schemas.openxmlformats.org/officeDocument/2006/relationships/hyperlink" Target="https://talan.bank.gov.ua/get-user-certificate/ZhXZsp5JeJ8PVggeZbSp" TargetMode="External"/><Relationship Id="rId142" Type="http://schemas.openxmlformats.org/officeDocument/2006/relationships/hyperlink" Target="https://talan.bank.gov.ua/get-user-certificate/ZhXZsJRCl4haW26XHCCF" TargetMode="External"/><Relationship Id="rId163" Type="http://schemas.openxmlformats.org/officeDocument/2006/relationships/hyperlink" Target="https://talan.bank.gov.ua/get-user-certificate/ZhXZsHsgW1PLPsylobu-" TargetMode="External"/><Relationship Id="rId3" Type="http://schemas.openxmlformats.org/officeDocument/2006/relationships/hyperlink" Target="https://talan.bank.gov.ua/get-user-certificate/ZhXZsx_f8FQclSQrWNFX" TargetMode="External"/><Relationship Id="rId25" Type="http://schemas.openxmlformats.org/officeDocument/2006/relationships/hyperlink" Target="https://talan.bank.gov.ua/get-user-certificate/ZhXZsj0xiym6e4Lr1g7d" TargetMode="External"/><Relationship Id="rId46" Type="http://schemas.openxmlformats.org/officeDocument/2006/relationships/hyperlink" Target="https://talan.bank.gov.ua/get-user-certificate/ZhXZst_-Wa-ckHgPqO-R" TargetMode="External"/><Relationship Id="rId67" Type="http://schemas.openxmlformats.org/officeDocument/2006/relationships/hyperlink" Target="https://talan.bank.gov.ua/get-user-certificate/ZhXZsELmiv6MuVBD9ZkU" TargetMode="External"/><Relationship Id="rId116" Type="http://schemas.openxmlformats.org/officeDocument/2006/relationships/hyperlink" Target="https://talan.bank.gov.ua/get-user-certificate/ZhXZsMCbTXGns9VbozZp" TargetMode="External"/><Relationship Id="rId137" Type="http://schemas.openxmlformats.org/officeDocument/2006/relationships/hyperlink" Target="https://talan.bank.gov.ua/get-user-certificate/ZhXZsDy1pRdJ0CR-wm6-" TargetMode="External"/><Relationship Id="rId158" Type="http://schemas.openxmlformats.org/officeDocument/2006/relationships/hyperlink" Target="https://talan.bank.gov.ua/get-user-certificate/ZhXZshMWpoyYWtnFUXKr" TargetMode="External"/><Relationship Id="rId20" Type="http://schemas.openxmlformats.org/officeDocument/2006/relationships/hyperlink" Target="https://talan.bank.gov.ua/get-user-certificate/ZhXZsUDWruJKgxmKU8Uy" TargetMode="External"/><Relationship Id="rId41" Type="http://schemas.openxmlformats.org/officeDocument/2006/relationships/hyperlink" Target="https://talan.bank.gov.ua/get-user-certificate/ZhXZsjW6ydl3vjpW7BHo" TargetMode="External"/><Relationship Id="rId62" Type="http://schemas.openxmlformats.org/officeDocument/2006/relationships/hyperlink" Target="https://talan.bank.gov.ua/get-user-certificate/ZhXZsUp-SZTzKEsWafd5" TargetMode="External"/><Relationship Id="rId83" Type="http://schemas.openxmlformats.org/officeDocument/2006/relationships/hyperlink" Target="https://talan.bank.gov.ua/get-user-certificate/ZhXZslU8HKQrk6QauB_y" TargetMode="External"/><Relationship Id="rId88" Type="http://schemas.openxmlformats.org/officeDocument/2006/relationships/hyperlink" Target="https://talan.bank.gov.ua/get-user-certificate/ZhXZsCyfZV8GhoUk9DE6" TargetMode="External"/><Relationship Id="rId111" Type="http://schemas.openxmlformats.org/officeDocument/2006/relationships/hyperlink" Target="https://talan.bank.gov.ua/get-user-certificate/ZhXZsm1pK6Xz01hhScKN" TargetMode="External"/><Relationship Id="rId132" Type="http://schemas.openxmlformats.org/officeDocument/2006/relationships/hyperlink" Target="https://talan.bank.gov.ua/get-user-certificate/ZhXZs33I_Rto5tpR5bQc" TargetMode="External"/><Relationship Id="rId153" Type="http://schemas.openxmlformats.org/officeDocument/2006/relationships/hyperlink" Target="https://talan.bank.gov.ua/get-user-certificate/ZhXZsNqRyr9SNzkyRNJ5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https://talan.bank.gov.ua/get-user-certificate/ZhXZsjK5KQLxgenhK5_C" TargetMode="External"/><Relationship Id="rId36" Type="http://schemas.openxmlformats.org/officeDocument/2006/relationships/hyperlink" Target="https://talan.bank.gov.ua/get-user-certificate/ZhXZsVDJ4bL0CQiD59j9" TargetMode="External"/><Relationship Id="rId57" Type="http://schemas.openxmlformats.org/officeDocument/2006/relationships/hyperlink" Target="https://talan.bank.gov.ua/get-user-certificate/ZhXZsvb48pQe3Rb_6nvr" TargetMode="External"/><Relationship Id="rId106" Type="http://schemas.openxmlformats.org/officeDocument/2006/relationships/hyperlink" Target="https://talan.bank.gov.ua/get-user-certificate/ZhXZsYvLkoyUBxV6m8zH" TargetMode="External"/><Relationship Id="rId127" Type="http://schemas.openxmlformats.org/officeDocument/2006/relationships/hyperlink" Target="https://talan.bank.gov.ua/get-user-certificate/ZhXZst4ti_9aZWu0pdLQ" TargetMode="External"/><Relationship Id="rId10" Type="http://schemas.openxmlformats.org/officeDocument/2006/relationships/hyperlink" Target="https://talan.bank.gov.ua/get-user-certificate/ZhXZs-ap6tHqnQ912ECD" TargetMode="External"/><Relationship Id="rId31" Type="http://schemas.openxmlformats.org/officeDocument/2006/relationships/hyperlink" Target="https://talan.bank.gov.ua/get-user-certificate/ZhXZszUa8fIFx-IhgqZ6" TargetMode="External"/><Relationship Id="rId52" Type="http://schemas.openxmlformats.org/officeDocument/2006/relationships/hyperlink" Target="https://talan.bank.gov.ua/get-user-certificate/ZhXZsttAznQELpKB42H6" TargetMode="External"/><Relationship Id="rId73" Type="http://schemas.openxmlformats.org/officeDocument/2006/relationships/hyperlink" Target="https://talan.bank.gov.ua/get-user-certificate/ZhXZsOy1E7gv8ZWsBH2P" TargetMode="External"/><Relationship Id="rId78" Type="http://schemas.openxmlformats.org/officeDocument/2006/relationships/hyperlink" Target="https://talan.bank.gov.ua/get-user-certificate/ZhXZsnrg31cM9NG_vKC8" TargetMode="External"/><Relationship Id="rId94" Type="http://schemas.openxmlformats.org/officeDocument/2006/relationships/hyperlink" Target="https://talan.bank.gov.ua/get-user-certificate/ZhXZsGeVTC5qW0Ppm8jU" TargetMode="External"/><Relationship Id="rId99" Type="http://schemas.openxmlformats.org/officeDocument/2006/relationships/hyperlink" Target="https://talan.bank.gov.ua/get-user-certificate/ZhXZsw1Er0RUcsgHhSCT" TargetMode="External"/><Relationship Id="rId101" Type="http://schemas.openxmlformats.org/officeDocument/2006/relationships/hyperlink" Target="https://talan.bank.gov.ua/get-user-certificate/ZhXZsWRJuM0ZPh2HYMHB" TargetMode="External"/><Relationship Id="rId122" Type="http://schemas.openxmlformats.org/officeDocument/2006/relationships/hyperlink" Target="https://talan.bank.gov.ua/get-user-certificate/ZhXZsDE8H_-b65S4UebO" TargetMode="External"/><Relationship Id="rId143" Type="http://schemas.openxmlformats.org/officeDocument/2006/relationships/hyperlink" Target="https://talan.bank.gov.ua/get-user-certificate/ZhXZsiMJj60GOpSYO8bW" TargetMode="External"/><Relationship Id="rId148" Type="http://schemas.openxmlformats.org/officeDocument/2006/relationships/hyperlink" Target="https://talan.bank.gov.ua/get-user-certificate/ZhXZse0jSvFzxNjhxIVz" TargetMode="External"/><Relationship Id="rId164" Type="http://schemas.openxmlformats.org/officeDocument/2006/relationships/hyperlink" Target="https://talan.bank.gov.ua/get-user-certificate/ZhXZslYlrEjMQNElw44I" TargetMode="External"/><Relationship Id="rId169" Type="http://schemas.openxmlformats.org/officeDocument/2006/relationships/hyperlink" Target="https://talan.bank.gov.ua/get-user-certificate/ZhXZsSnIy4W_CWTI7Fe1" TargetMode="External"/><Relationship Id="rId4" Type="http://schemas.openxmlformats.org/officeDocument/2006/relationships/hyperlink" Target="https://talan.bank.gov.ua/get-user-certificate/ZhXZsOy6BNIhZBfBg0Qq" TargetMode="External"/><Relationship Id="rId9" Type="http://schemas.openxmlformats.org/officeDocument/2006/relationships/hyperlink" Target="https://talan.bank.gov.ua/get-user-certificate/ZhXZsM5CPUFO1Py6WzzK" TargetMode="External"/><Relationship Id="rId26" Type="http://schemas.openxmlformats.org/officeDocument/2006/relationships/hyperlink" Target="https://talan.bank.gov.ua/get-user-certificate/ZhXZsBne5hWxSh8JYEON" TargetMode="External"/><Relationship Id="rId47" Type="http://schemas.openxmlformats.org/officeDocument/2006/relationships/hyperlink" Target="https://talan.bank.gov.ua/get-user-certificate/ZhXZsNKTA6Sy0IF9V0mc" TargetMode="External"/><Relationship Id="rId68" Type="http://schemas.openxmlformats.org/officeDocument/2006/relationships/hyperlink" Target="https://talan.bank.gov.ua/get-user-certificate/ZhXZsasgr8HcG_smS3ca" TargetMode="External"/><Relationship Id="rId89" Type="http://schemas.openxmlformats.org/officeDocument/2006/relationships/hyperlink" Target="https://talan.bank.gov.ua/get-user-certificate/ZhXZs2OlrmowZ1-IfV3M" TargetMode="External"/><Relationship Id="rId112" Type="http://schemas.openxmlformats.org/officeDocument/2006/relationships/hyperlink" Target="https://talan.bank.gov.ua/get-user-certificate/ZhXZsGeQtUbN6DwK4BuP" TargetMode="External"/><Relationship Id="rId133" Type="http://schemas.openxmlformats.org/officeDocument/2006/relationships/hyperlink" Target="https://talan.bank.gov.ua/get-user-certificate/ZhXZs88Q3rphKfOxGJCU" TargetMode="External"/><Relationship Id="rId154" Type="http://schemas.openxmlformats.org/officeDocument/2006/relationships/hyperlink" Target="https://talan.bank.gov.ua/get-user-certificate/ZhXZsYQt5-Sz-aoDyh8Y" TargetMode="External"/><Relationship Id="rId16" Type="http://schemas.openxmlformats.org/officeDocument/2006/relationships/hyperlink" Target="https://talan.bank.gov.ua/get-user-certificate/ZhXZsyWUujfF0YvDdr6n" TargetMode="External"/><Relationship Id="rId37" Type="http://schemas.openxmlformats.org/officeDocument/2006/relationships/hyperlink" Target="https://talan.bank.gov.ua/get-user-certificate/ZhXZsQuYWjg5E-rZrvK-" TargetMode="External"/><Relationship Id="rId58" Type="http://schemas.openxmlformats.org/officeDocument/2006/relationships/hyperlink" Target="https://talan.bank.gov.ua/get-user-certificate/ZhXZsnBvhEQtK6KGk_nx" TargetMode="External"/><Relationship Id="rId79" Type="http://schemas.openxmlformats.org/officeDocument/2006/relationships/hyperlink" Target="https://talan.bank.gov.ua/get-user-certificate/ZhXZsqGmRa0xdMA9xFIg" TargetMode="External"/><Relationship Id="rId102" Type="http://schemas.openxmlformats.org/officeDocument/2006/relationships/hyperlink" Target="https://talan.bank.gov.ua/get-user-certificate/ZhXZsX2vMYT74Le0brPT" TargetMode="External"/><Relationship Id="rId123" Type="http://schemas.openxmlformats.org/officeDocument/2006/relationships/hyperlink" Target="https://talan.bank.gov.ua/get-user-certificate/ZhXZs_Ww-8ESd3wiE7ke" TargetMode="External"/><Relationship Id="rId144" Type="http://schemas.openxmlformats.org/officeDocument/2006/relationships/hyperlink" Target="https://talan.bank.gov.ua/get-user-certificate/ZhXZsu3aPVamQLaKS0Z3" TargetMode="External"/><Relationship Id="rId90" Type="http://schemas.openxmlformats.org/officeDocument/2006/relationships/hyperlink" Target="https://talan.bank.gov.ua/get-user-certificate/ZhXZsnexjr3pdwJjmUnn" TargetMode="External"/><Relationship Id="rId165" Type="http://schemas.openxmlformats.org/officeDocument/2006/relationships/hyperlink" Target="https://talan.bank.gov.ua/get-user-certificate/ZhXZsPorTPGd5uMARTWW" TargetMode="External"/><Relationship Id="rId27" Type="http://schemas.openxmlformats.org/officeDocument/2006/relationships/hyperlink" Target="https://talan.bank.gov.ua/get-user-certificate/ZhXZsKKUfLFMqJK66KIf" TargetMode="External"/><Relationship Id="rId48" Type="http://schemas.openxmlformats.org/officeDocument/2006/relationships/hyperlink" Target="https://talan.bank.gov.ua/get-user-certificate/ZhXZsU9LXVxn6p819MpO" TargetMode="External"/><Relationship Id="rId69" Type="http://schemas.openxmlformats.org/officeDocument/2006/relationships/hyperlink" Target="https://talan.bank.gov.ua/get-user-certificate/ZhXZs1V24en_qoe6AgX5" TargetMode="External"/><Relationship Id="rId113" Type="http://schemas.openxmlformats.org/officeDocument/2006/relationships/hyperlink" Target="https://talan.bank.gov.ua/get-user-certificate/ZhXZsM7vfsJHpM1lTYld" TargetMode="External"/><Relationship Id="rId134" Type="http://schemas.openxmlformats.org/officeDocument/2006/relationships/hyperlink" Target="https://talan.bank.gov.ua/get-user-certificate/ZhXZsdvusV38n3Xt0QFN" TargetMode="External"/><Relationship Id="rId80" Type="http://schemas.openxmlformats.org/officeDocument/2006/relationships/hyperlink" Target="https://talan.bank.gov.ua/get-user-certificate/ZhXZsTDAewoA_E-Zx58u" TargetMode="External"/><Relationship Id="rId155" Type="http://schemas.openxmlformats.org/officeDocument/2006/relationships/hyperlink" Target="https://talan.bank.gov.ua/get-user-certificate/ZhXZsKuaQG9eEViV9R5F" TargetMode="External"/><Relationship Id="rId17" Type="http://schemas.openxmlformats.org/officeDocument/2006/relationships/hyperlink" Target="https://talan.bank.gov.ua/get-user-certificate/ZhXZsQpbiCNLR5B57VyK" TargetMode="External"/><Relationship Id="rId38" Type="http://schemas.openxmlformats.org/officeDocument/2006/relationships/hyperlink" Target="https://talan.bank.gov.ua/get-user-certificate/ZhXZssBk5Mh8n2quAc03" TargetMode="External"/><Relationship Id="rId59" Type="http://schemas.openxmlformats.org/officeDocument/2006/relationships/hyperlink" Target="https://talan.bank.gov.ua/get-user-certificate/ZhXZsYU4HoWsBsnopkUN" TargetMode="External"/><Relationship Id="rId103" Type="http://schemas.openxmlformats.org/officeDocument/2006/relationships/hyperlink" Target="https://talan.bank.gov.ua/get-user-certificate/ZhXZs4aFVclGelcQOyBE" TargetMode="External"/><Relationship Id="rId124" Type="http://schemas.openxmlformats.org/officeDocument/2006/relationships/hyperlink" Target="https://talan.bank.gov.ua/get-user-certificate/ZhXZsAy8Lvt40o-SP4gL" TargetMode="External"/><Relationship Id="rId70" Type="http://schemas.openxmlformats.org/officeDocument/2006/relationships/hyperlink" Target="https://talan.bank.gov.ua/get-user-certificate/ZhXZs4LU7-hD1yYLC5DS" TargetMode="External"/><Relationship Id="rId91" Type="http://schemas.openxmlformats.org/officeDocument/2006/relationships/hyperlink" Target="https://talan.bank.gov.ua/get-user-certificate/ZhXZsOW97ploEIxzhw2x" TargetMode="External"/><Relationship Id="rId145" Type="http://schemas.openxmlformats.org/officeDocument/2006/relationships/hyperlink" Target="https://talan.bank.gov.ua/get-user-certificate/ZhXZsiN22vADn6og5TvP" TargetMode="External"/><Relationship Id="rId166" Type="http://schemas.openxmlformats.org/officeDocument/2006/relationships/hyperlink" Target="https://talan.bank.gov.ua/get-user-certificate/ZhXZszDB-gZXX2p4Lr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"/>
  <sheetViews>
    <sheetView tabSelected="1" workbookViewId="0">
      <selection activeCell="F5" sqref="F5"/>
    </sheetView>
  </sheetViews>
  <sheetFormatPr defaultRowHeight="14.4" x14ac:dyDescent="0.3"/>
  <cols>
    <col min="1" max="1" width="8.88671875" style="1"/>
    <col min="2" max="2" width="32.21875" customWidth="1"/>
    <col min="3" max="3" width="22.6640625" customWidth="1"/>
  </cols>
  <sheetData>
    <row r="1" spans="1:3" s="2" customFormat="1" ht="28.8" x14ac:dyDescent="0.3">
      <c r="A1" s="2" t="s">
        <v>174</v>
      </c>
      <c r="B1" s="2" t="s">
        <v>175</v>
      </c>
      <c r="C1" s="2" t="s">
        <v>0</v>
      </c>
    </row>
    <row r="2" spans="1:3" x14ac:dyDescent="0.3">
      <c r="A2" s="1">
        <v>1</v>
      </c>
      <c r="B2" t="s">
        <v>1</v>
      </c>
      <c r="C2" t="str">
        <f>HYPERLINK("https://talan.bank.gov.ua/get-user-certificate/ZhXZs7rLzdlLmUOcpMtP","Завантажити сертифікат")</f>
        <v>Завантажити сертифікат</v>
      </c>
    </row>
    <row r="3" spans="1:3" x14ac:dyDescent="0.3">
      <c r="A3" s="1">
        <v>2</v>
      </c>
      <c r="B3" t="s">
        <v>2</v>
      </c>
      <c r="C3" t="str">
        <f>HYPERLINK("https://talan.bank.gov.ua/get-user-certificate/ZhXZsFFHELLZnxqdEnR0","Завантажити сертифікат")</f>
        <v>Завантажити сертифікат</v>
      </c>
    </row>
    <row r="4" spans="1:3" x14ac:dyDescent="0.3">
      <c r="A4" s="1">
        <v>3</v>
      </c>
      <c r="B4" t="s">
        <v>3</v>
      </c>
      <c r="C4" t="str">
        <f>HYPERLINK("https://talan.bank.gov.ua/get-user-certificate/ZhXZsx_f8FQclSQrWNFX","Завантажити сертифікат")</f>
        <v>Завантажити сертифікат</v>
      </c>
    </row>
    <row r="5" spans="1:3" x14ac:dyDescent="0.3">
      <c r="A5" s="1">
        <v>4</v>
      </c>
      <c r="B5" t="s">
        <v>4</v>
      </c>
      <c r="C5" t="str">
        <f>HYPERLINK("https://talan.bank.gov.ua/get-user-certificate/ZhXZsOy6BNIhZBfBg0Qq","Завантажити сертифікат")</f>
        <v>Завантажити сертифікат</v>
      </c>
    </row>
    <row r="6" spans="1:3" x14ac:dyDescent="0.3">
      <c r="A6" s="1">
        <v>5</v>
      </c>
      <c r="B6" t="s">
        <v>5</v>
      </c>
      <c r="C6" t="str">
        <f>HYPERLINK("https://talan.bank.gov.ua/get-user-certificate/ZhXZsAdJpMMoslgM-Hki","Завантажити сертифікат")</f>
        <v>Завантажити сертифікат</v>
      </c>
    </row>
    <row r="7" spans="1:3" x14ac:dyDescent="0.3">
      <c r="A7" s="1">
        <v>6</v>
      </c>
      <c r="B7" t="s">
        <v>6</v>
      </c>
      <c r="C7" t="str">
        <f>HYPERLINK("https://talan.bank.gov.ua/get-user-certificate/ZhXZsWyYGWavtNv51iya","Завантажити сертифікат")</f>
        <v>Завантажити сертифікат</v>
      </c>
    </row>
    <row r="8" spans="1:3" x14ac:dyDescent="0.3">
      <c r="A8" s="1">
        <v>7</v>
      </c>
      <c r="B8" t="s">
        <v>7</v>
      </c>
      <c r="C8" t="str">
        <f>HYPERLINK("https://talan.bank.gov.ua/get-user-certificate/ZhXZsGKy5kzdcn3e_HXf","Завантажити сертифікат")</f>
        <v>Завантажити сертифікат</v>
      </c>
    </row>
    <row r="9" spans="1:3" x14ac:dyDescent="0.3">
      <c r="A9" s="1">
        <v>8</v>
      </c>
      <c r="B9" t="s">
        <v>8</v>
      </c>
      <c r="C9" t="str">
        <f>HYPERLINK("https://talan.bank.gov.ua/get-user-certificate/ZhXZs9G49ypRD6jMyAMC","Завантажити сертифікат")</f>
        <v>Завантажити сертифікат</v>
      </c>
    </row>
    <row r="10" spans="1:3" x14ac:dyDescent="0.3">
      <c r="A10" s="1">
        <v>9</v>
      </c>
      <c r="B10" t="s">
        <v>9</v>
      </c>
      <c r="C10" t="str">
        <f>HYPERLINK("https://talan.bank.gov.ua/get-user-certificate/ZhXZsM5CPUFO1Py6WzzK","Завантажити сертифікат")</f>
        <v>Завантажити сертифікат</v>
      </c>
    </row>
    <row r="11" spans="1:3" x14ac:dyDescent="0.3">
      <c r="A11" s="1">
        <v>10</v>
      </c>
      <c r="B11" t="s">
        <v>10</v>
      </c>
      <c r="C11" t="str">
        <f>HYPERLINK("https://talan.bank.gov.ua/get-user-certificate/ZhXZs-ap6tHqnQ912ECD","Завантажити сертифікат")</f>
        <v>Завантажити сертифікат</v>
      </c>
    </row>
    <row r="12" spans="1:3" x14ac:dyDescent="0.3">
      <c r="A12" s="1">
        <v>11</v>
      </c>
      <c r="B12" t="s">
        <v>11</v>
      </c>
      <c r="C12" t="str">
        <f>HYPERLINK("https://talan.bank.gov.ua/get-user-certificate/ZhXZsLLKXQA-jtergkv4","Завантажити сертифікат")</f>
        <v>Завантажити сертифікат</v>
      </c>
    </row>
    <row r="13" spans="1:3" x14ac:dyDescent="0.3">
      <c r="A13" s="1">
        <v>12</v>
      </c>
      <c r="B13" t="s">
        <v>12</v>
      </c>
      <c r="C13" t="str">
        <f>HYPERLINK("https://talan.bank.gov.ua/get-user-certificate/ZhXZs9GU8V32SnyFPk1x","Завантажити сертифікат")</f>
        <v>Завантажити сертифікат</v>
      </c>
    </row>
    <row r="14" spans="1:3" x14ac:dyDescent="0.3">
      <c r="A14" s="1">
        <v>13</v>
      </c>
      <c r="B14" t="s">
        <v>13</v>
      </c>
      <c r="C14" t="str">
        <f>HYPERLINK("https://talan.bank.gov.ua/get-user-certificate/ZhXZse8W6q0bymFNz33G","Завантажити сертифікат")</f>
        <v>Завантажити сертифікат</v>
      </c>
    </row>
    <row r="15" spans="1:3" x14ac:dyDescent="0.3">
      <c r="A15" s="1">
        <v>14</v>
      </c>
      <c r="B15" t="s">
        <v>14</v>
      </c>
      <c r="C15" t="str">
        <f>HYPERLINK("https://talan.bank.gov.ua/get-user-certificate/ZhXZsAPbF7GAcdtAmUTn","Завантажити сертифікат")</f>
        <v>Завантажити сертифікат</v>
      </c>
    </row>
    <row r="16" spans="1:3" x14ac:dyDescent="0.3">
      <c r="A16" s="1">
        <v>15</v>
      </c>
      <c r="B16" t="s">
        <v>15</v>
      </c>
      <c r="C16" t="str">
        <f>HYPERLINK("https://talan.bank.gov.ua/get-user-certificate/ZhXZsjK5KQLxgenhK5_C","Завантажити сертифікат")</f>
        <v>Завантажити сертифікат</v>
      </c>
    </row>
    <row r="17" spans="1:3" x14ac:dyDescent="0.3">
      <c r="A17" s="1">
        <v>16</v>
      </c>
      <c r="B17" t="s">
        <v>16</v>
      </c>
      <c r="C17" t="str">
        <f>HYPERLINK("https://talan.bank.gov.ua/get-user-certificate/ZhXZsyWUujfF0YvDdr6n","Завантажити сертифікат")</f>
        <v>Завантажити сертифікат</v>
      </c>
    </row>
    <row r="18" spans="1:3" x14ac:dyDescent="0.3">
      <c r="A18" s="1">
        <v>17</v>
      </c>
      <c r="B18" t="s">
        <v>17</v>
      </c>
      <c r="C18" t="str">
        <f>HYPERLINK("https://talan.bank.gov.ua/get-user-certificate/ZhXZsQpbiCNLR5B57VyK","Завантажити сертифікат")</f>
        <v>Завантажити сертифікат</v>
      </c>
    </row>
    <row r="19" spans="1:3" x14ac:dyDescent="0.3">
      <c r="A19" s="1">
        <v>18</v>
      </c>
      <c r="B19" t="s">
        <v>18</v>
      </c>
      <c r="C19" t="str">
        <f>HYPERLINK("https://talan.bank.gov.ua/get-user-certificate/ZhXZsLGIPDQPLUaWFChg","Завантажити сертифікат")</f>
        <v>Завантажити сертифікат</v>
      </c>
    </row>
    <row r="20" spans="1:3" x14ac:dyDescent="0.3">
      <c r="A20" s="1">
        <v>19</v>
      </c>
      <c r="B20" t="s">
        <v>19</v>
      </c>
      <c r="C20" t="str">
        <f>HYPERLINK("https://talan.bank.gov.ua/get-user-certificate/ZhXZsMR33YReOmzAstLW","Завантажити сертифікат")</f>
        <v>Завантажити сертифікат</v>
      </c>
    </row>
    <row r="21" spans="1:3" x14ac:dyDescent="0.3">
      <c r="A21" s="1">
        <v>20</v>
      </c>
      <c r="B21" t="s">
        <v>20</v>
      </c>
      <c r="C21" t="str">
        <f>HYPERLINK("https://talan.bank.gov.ua/get-user-certificate/ZhXZsUDWruJKgxmKU8Uy","Завантажити сертифікат")</f>
        <v>Завантажити сертифікат</v>
      </c>
    </row>
    <row r="22" spans="1:3" x14ac:dyDescent="0.3">
      <c r="A22" s="1">
        <v>21</v>
      </c>
      <c r="B22" t="s">
        <v>21</v>
      </c>
      <c r="C22" t="str">
        <f>HYPERLINK("https://talan.bank.gov.ua/get-user-certificate/ZhXZsEbsnXj8pKv1Ab_Q","Завантажити сертифікат")</f>
        <v>Завантажити сертифікат</v>
      </c>
    </row>
    <row r="23" spans="1:3" x14ac:dyDescent="0.3">
      <c r="A23" s="1">
        <v>22</v>
      </c>
      <c r="B23" t="s">
        <v>22</v>
      </c>
      <c r="C23" t="str">
        <f>HYPERLINK("https://talan.bank.gov.ua/get-user-certificate/ZhXZsSyP6Ke-frdR3RSn","Завантажити сертифікат")</f>
        <v>Завантажити сертифікат</v>
      </c>
    </row>
    <row r="24" spans="1:3" x14ac:dyDescent="0.3">
      <c r="A24" s="1">
        <v>23</v>
      </c>
      <c r="B24" t="s">
        <v>23</v>
      </c>
      <c r="C24" t="str">
        <f>HYPERLINK("https://talan.bank.gov.ua/get-user-certificate/ZhXZsaXbWGoOsRneHZTW","Завантажити сертифікат")</f>
        <v>Завантажити сертифікат</v>
      </c>
    </row>
    <row r="25" spans="1:3" x14ac:dyDescent="0.3">
      <c r="A25" s="1">
        <v>24</v>
      </c>
      <c r="B25" t="s">
        <v>24</v>
      </c>
      <c r="C25" t="str">
        <f>HYPERLINK("https://talan.bank.gov.ua/get-user-certificate/ZhXZsN0K-RgfrM8Gm5k4","Завантажити сертифікат")</f>
        <v>Завантажити сертифікат</v>
      </c>
    </row>
    <row r="26" spans="1:3" x14ac:dyDescent="0.3">
      <c r="A26" s="1">
        <v>25</v>
      </c>
      <c r="B26" t="s">
        <v>25</v>
      </c>
      <c r="C26" t="str">
        <f>HYPERLINK("https://talan.bank.gov.ua/get-user-certificate/ZhXZsj0xiym6e4Lr1g7d","Завантажити сертифікат")</f>
        <v>Завантажити сертифікат</v>
      </c>
    </row>
    <row r="27" spans="1:3" x14ac:dyDescent="0.3">
      <c r="A27" s="1">
        <v>26</v>
      </c>
      <c r="B27" t="s">
        <v>26</v>
      </c>
      <c r="C27" t="str">
        <f>HYPERLINK("https://talan.bank.gov.ua/get-user-certificate/ZhXZsBne5hWxSh8JYEON","Завантажити сертифікат")</f>
        <v>Завантажити сертифікат</v>
      </c>
    </row>
    <row r="28" spans="1:3" x14ac:dyDescent="0.3">
      <c r="A28" s="1">
        <v>27</v>
      </c>
      <c r="B28" t="s">
        <v>27</v>
      </c>
      <c r="C28" t="str">
        <f>HYPERLINK("https://talan.bank.gov.ua/get-user-certificate/ZhXZsKKUfLFMqJK66KIf","Завантажити сертифікат")</f>
        <v>Завантажити сертифікат</v>
      </c>
    </row>
    <row r="29" spans="1:3" x14ac:dyDescent="0.3">
      <c r="A29" s="1">
        <v>28</v>
      </c>
      <c r="B29" t="s">
        <v>28</v>
      </c>
      <c r="C29" t="str">
        <f>HYPERLINK("https://talan.bank.gov.ua/get-user-certificate/ZhXZsBPekFwn7bVXo_0q","Завантажити сертифікат")</f>
        <v>Завантажити сертифікат</v>
      </c>
    </row>
    <row r="30" spans="1:3" x14ac:dyDescent="0.3">
      <c r="A30" s="1">
        <v>29</v>
      </c>
      <c r="B30" t="s">
        <v>29</v>
      </c>
      <c r="C30" t="str">
        <f>HYPERLINK("https://talan.bank.gov.ua/get-user-certificate/ZhXZsMlGoGiHm8J-qcKX","Завантажити сертифікат")</f>
        <v>Завантажити сертифікат</v>
      </c>
    </row>
    <row r="31" spans="1:3" x14ac:dyDescent="0.3">
      <c r="A31" s="1">
        <v>30</v>
      </c>
      <c r="B31" t="s">
        <v>30</v>
      </c>
      <c r="C31" t="str">
        <f>HYPERLINK("https://talan.bank.gov.ua/get-user-certificate/ZhXZsyB2AFRTEDi4dind","Завантажити сертифікат")</f>
        <v>Завантажити сертифікат</v>
      </c>
    </row>
    <row r="32" spans="1:3" x14ac:dyDescent="0.3">
      <c r="A32" s="1">
        <v>31</v>
      </c>
      <c r="B32" t="s">
        <v>31</v>
      </c>
      <c r="C32" t="str">
        <f>HYPERLINK("https://talan.bank.gov.ua/get-user-certificate/ZhXZszUa8fIFx-IhgqZ6","Завантажити сертифікат")</f>
        <v>Завантажити сертифікат</v>
      </c>
    </row>
    <row r="33" spans="1:3" x14ac:dyDescent="0.3">
      <c r="A33" s="1">
        <v>32</v>
      </c>
      <c r="B33" t="s">
        <v>32</v>
      </c>
      <c r="C33" t="str">
        <f>HYPERLINK("https://talan.bank.gov.ua/get-user-certificate/ZhXZsDpLVMQuH5F14HSU","Завантажити сертифікат")</f>
        <v>Завантажити сертифікат</v>
      </c>
    </row>
    <row r="34" spans="1:3" x14ac:dyDescent="0.3">
      <c r="A34" s="1">
        <v>33</v>
      </c>
      <c r="B34" t="s">
        <v>33</v>
      </c>
      <c r="C34" t="str">
        <f>HYPERLINK("https://talan.bank.gov.ua/get-user-certificate/ZhXZsjuqu6coQwMW8owX","Завантажити сертифікат")</f>
        <v>Завантажити сертифікат</v>
      </c>
    </row>
    <row r="35" spans="1:3" x14ac:dyDescent="0.3">
      <c r="A35" s="1">
        <v>34</v>
      </c>
      <c r="B35" t="s">
        <v>34</v>
      </c>
      <c r="C35" t="str">
        <f>HYPERLINK("https://talan.bank.gov.ua/get-user-certificate/ZhXZsmACC0ybJJMtr5Ac","Завантажити сертифікат")</f>
        <v>Завантажити сертифікат</v>
      </c>
    </row>
    <row r="36" spans="1:3" x14ac:dyDescent="0.3">
      <c r="A36" s="1">
        <v>35</v>
      </c>
      <c r="B36" t="s">
        <v>35</v>
      </c>
      <c r="C36" t="str">
        <f>HYPERLINK("https://talan.bank.gov.ua/get-user-certificate/ZhXZs9zkl1V0-ShRqA95","Завантажити сертифікат")</f>
        <v>Завантажити сертифікат</v>
      </c>
    </row>
    <row r="37" spans="1:3" x14ac:dyDescent="0.3">
      <c r="A37" s="1">
        <v>36</v>
      </c>
      <c r="B37" t="s">
        <v>36</v>
      </c>
      <c r="C37" t="str">
        <f>HYPERLINK("https://talan.bank.gov.ua/get-user-certificate/ZhXZsVDJ4bL0CQiD59j9","Завантажити сертифікат")</f>
        <v>Завантажити сертифікат</v>
      </c>
    </row>
    <row r="38" spans="1:3" x14ac:dyDescent="0.3">
      <c r="A38" s="1">
        <v>37</v>
      </c>
      <c r="B38" t="s">
        <v>37</v>
      </c>
      <c r="C38" t="str">
        <f>HYPERLINK("https://talan.bank.gov.ua/get-user-certificate/ZhXZsQuYWjg5E-rZrvK-","Завантажити сертифікат")</f>
        <v>Завантажити сертифікат</v>
      </c>
    </row>
    <row r="39" spans="1:3" x14ac:dyDescent="0.3">
      <c r="A39" s="1">
        <v>38</v>
      </c>
      <c r="B39" t="s">
        <v>38</v>
      </c>
      <c r="C39" t="str">
        <f>HYPERLINK("https://talan.bank.gov.ua/get-user-certificate/ZhXZssBk5Mh8n2quAc03","Завантажити сертифікат")</f>
        <v>Завантажити сертифікат</v>
      </c>
    </row>
    <row r="40" spans="1:3" x14ac:dyDescent="0.3">
      <c r="A40" s="1">
        <v>39</v>
      </c>
      <c r="B40" t="s">
        <v>39</v>
      </c>
      <c r="C40" t="str">
        <f>HYPERLINK("https://talan.bank.gov.ua/get-user-certificate/ZhXZsscGsnicx0mJHK_e","Завантажити сертифікат")</f>
        <v>Завантажити сертифікат</v>
      </c>
    </row>
    <row r="41" spans="1:3" x14ac:dyDescent="0.3">
      <c r="A41" s="1">
        <v>40</v>
      </c>
      <c r="B41" t="s">
        <v>40</v>
      </c>
      <c r="C41" t="str">
        <f>HYPERLINK("https://talan.bank.gov.ua/get-user-certificate/ZhXZsdyxAwvD9lM9caqc","Завантажити сертифікат")</f>
        <v>Завантажити сертифікат</v>
      </c>
    </row>
    <row r="42" spans="1:3" x14ac:dyDescent="0.3">
      <c r="A42" s="1">
        <v>41</v>
      </c>
      <c r="B42" t="s">
        <v>41</v>
      </c>
      <c r="C42" t="str">
        <f>HYPERLINK("https://talan.bank.gov.ua/get-user-certificate/ZhXZsjW6ydl3vjpW7BHo","Завантажити сертифікат")</f>
        <v>Завантажити сертифікат</v>
      </c>
    </row>
    <row r="43" spans="1:3" x14ac:dyDescent="0.3">
      <c r="A43" s="1">
        <v>42</v>
      </c>
      <c r="B43" t="s">
        <v>42</v>
      </c>
      <c r="C43" t="str">
        <f>HYPERLINK("https://talan.bank.gov.ua/get-user-certificate/ZhXZs_CZwvekLHATEzcr","Завантажити сертифікат")</f>
        <v>Завантажити сертифікат</v>
      </c>
    </row>
    <row r="44" spans="1:3" x14ac:dyDescent="0.3">
      <c r="A44" s="1">
        <v>43</v>
      </c>
      <c r="B44" t="s">
        <v>43</v>
      </c>
      <c r="C44" t="str">
        <f>HYPERLINK("https://talan.bank.gov.ua/get-user-certificate/ZhXZs-8UXCcQ_6aKwhzI","Завантажити сертифікат")</f>
        <v>Завантажити сертифікат</v>
      </c>
    </row>
    <row r="45" spans="1:3" x14ac:dyDescent="0.3">
      <c r="A45" s="1">
        <v>44</v>
      </c>
      <c r="B45" t="s">
        <v>44</v>
      </c>
      <c r="C45" t="str">
        <f>HYPERLINK("https://talan.bank.gov.ua/get-user-certificate/ZhXZs-AOyD_3qoZpiwFW","Завантажити сертифікат")</f>
        <v>Завантажити сертифікат</v>
      </c>
    </row>
    <row r="46" spans="1:3" x14ac:dyDescent="0.3">
      <c r="A46" s="1">
        <v>45</v>
      </c>
      <c r="B46" t="s">
        <v>45</v>
      </c>
      <c r="C46" t="str">
        <f>HYPERLINK("https://talan.bank.gov.ua/get-user-certificate/ZhXZs2B-5PrLOBH6Oq-T","Завантажити сертифікат")</f>
        <v>Завантажити сертифікат</v>
      </c>
    </row>
    <row r="47" spans="1:3" x14ac:dyDescent="0.3">
      <c r="A47" s="1">
        <v>46</v>
      </c>
      <c r="B47" t="s">
        <v>46</v>
      </c>
      <c r="C47" t="str">
        <f>HYPERLINK("https://talan.bank.gov.ua/get-user-certificate/ZhXZst_-Wa-ckHgPqO-R","Завантажити сертифікат")</f>
        <v>Завантажити сертифікат</v>
      </c>
    </row>
    <row r="48" spans="1:3" x14ac:dyDescent="0.3">
      <c r="A48" s="1">
        <v>47</v>
      </c>
      <c r="B48" t="s">
        <v>47</v>
      </c>
      <c r="C48" t="str">
        <f>HYPERLINK("https://talan.bank.gov.ua/get-user-certificate/ZhXZsNKTA6Sy0IF9V0mc","Завантажити сертифікат")</f>
        <v>Завантажити сертифікат</v>
      </c>
    </row>
    <row r="49" spans="1:3" x14ac:dyDescent="0.3">
      <c r="A49" s="1">
        <v>48</v>
      </c>
      <c r="B49" t="s">
        <v>48</v>
      </c>
      <c r="C49" t="str">
        <f>HYPERLINK("https://talan.bank.gov.ua/get-user-certificate/ZhXZsU9LXVxn6p819MpO","Завантажити сертифікат")</f>
        <v>Завантажити сертифікат</v>
      </c>
    </row>
    <row r="50" spans="1:3" x14ac:dyDescent="0.3">
      <c r="A50" s="1">
        <v>49</v>
      </c>
      <c r="B50" t="s">
        <v>49</v>
      </c>
      <c r="C50" t="str">
        <f>HYPERLINK("https://talan.bank.gov.ua/get-user-certificate/ZhXZsJK53v2PrulW86P0","Завантажити сертифікат")</f>
        <v>Завантажити сертифікат</v>
      </c>
    </row>
    <row r="51" spans="1:3" x14ac:dyDescent="0.3">
      <c r="A51" s="1">
        <v>50</v>
      </c>
      <c r="B51" t="s">
        <v>50</v>
      </c>
      <c r="C51" t="str">
        <f>HYPERLINK("https://talan.bank.gov.ua/get-user-certificate/ZhXZsGzswvRKdXAmFVYW","Завантажити сертифікат")</f>
        <v>Завантажити сертифікат</v>
      </c>
    </row>
    <row r="52" spans="1:3" x14ac:dyDescent="0.3">
      <c r="A52" s="1">
        <v>51</v>
      </c>
      <c r="B52" t="s">
        <v>51</v>
      </c>
      <c r="C52" t="str">
        <f>HYPERLINK("https://talan.bank.gov.ua/get-user-certificate/ZhXZsPtUMvASel55SGXp","Завантажити сертифікат")</f>
        <v>Завантажити сертифікат</v>
      </c>
    </row>
    <row r="53" spans="1:3" x14ac:dyDescent="0.3">
      <c r="A53" s="1">
        <v>52</v>
      </c>
      <c r="B53" t="s">
        <v>52</v>
      </c>
      <c r="C53" t="str">
        <f>HYPERLINK("https://talan.bank.gov.ua/get-user-certificate/ZhXZsttAznQELpKB42H6","Завантажити сертифікат")</f>
        <v>Завантажити сертифікат</v>
      </c>
    </row>
    <row r="54" spans="1:3" x14ac:dyDescent="0.3">
      <c r="A54" s="1">
        <v>53</v>
      </c>
      <c r="B54" t="s">
        <v>53</v>
      </c>
      <c r="C54" t="str">
        <f>HYPERLINK("https://talan.bank.gov.ua/get-user-certificate/ZhXZsnnDpdOkqWv4zzoC","Завантажити сертифікат")</f>
        <v>Завантажити сертифікат</v>
      </c>
    </row>
    <row r="55" spans="1:3" x14ac:dyDescent="0.3">
      <c r="A55" s="1">
        <v>54</v>
      </c>
      <c r="B55" t="s">
        <v>54</v>
      </c>
      <c r="C55" t="str">
        <f>HYPERLINK("https://talan.bank.gov.ua/get-user-certificate/ZhXZsCJeJeBGqWzGXWL6","Завантажити сертифікат")</f>
        <v>Завантажити сертифікат</v>
      </c>
    </row>
    <row r="56" spans="1:3" x14ac:dyDescent="0.3">
      <c r="A56" s="1">
        <v>55</v>
      </c>
      <c r="B56" t="s">
        <v>55</v>
      </c>
      <c r="C56" t="str">
        <f>HYPERLINK("https://talan.bank.gov.ua/get-user-certificate/ZhXZsddgLbkclxzyrHco","Завантажити сертифікат")</f>
        <v>Завантажити сертифікат</v>
      </c>
    </row>
    <row r="57" spans="1:3" x14ac:dyDescent="0.3">
      <c r="A57" s="1">
        <v>56</v>
      </c>
      <c r="B57" t="s">
        <v>56</v>
      </c>
      <c r="C57" t="str">
        <f>HYPERLINK("https://talan.bank.gov.ua/get-user-certificate/ZhXZsa4wMq7z_cYGVgAi","Завантажити сертифікат")</f>
        <v>Завантажити сертифікат</v>
      </c>
    </row>
    <row r="58" spans="1:3" x14ac:dyDescent="0.3">
      <c r="A58" s="1">
        <v>57</v>
      </c>
      <c r="B58" t="s">
        <v>57</v>
      </c>
      <c r="C58" t="str">
        <f>HYPERLINK("https://talan.bank.gov.ua/get-user-certificate/ZhXZsvb48pQe3Rb_6nvr","Завантажити сертифікат")</f>
        <v>Завантажити сертифікат</v>
      </c>
    </row>
    <row r="59" spans="1:3" x14ac:dyDescent="0.3">
      <c r="A59" s="1">
        <v>58</v>
      </c>
      <c r="B59" t="s">
        <v>58</v>
      </c>
      <c r="C59" t="str">
        <f>HYPERLINK("https://talan.bank.gov.ua/get-user-certificate/ZhXZsnBvhEQtK6KGk_nx","Завантажити сертифікат")</f>
        <v>Завантажити сертифікат</v>
      </c>
    </row>
    <row r="60" spans="1:3" x14ac:dyDescent="0.3">
      <c r="A60" s="1">
        <v>59</v>
      </c>
      <c r="B60" t="s">
        <v>59</v>
      </c>
      <c r="C60" t="str">
        <f>HYPERLINK("https://talan.bank.gov.ua/get-user-certificate/ZhXZsYU4HoWsBsnopkUN","Завантажити сертифікат")</f>
        <v>Завантажити сертифікат</v>
      </c>
    </row>
    <row r="61" spans="1:3" x14ac:dyDescent="0.3">
      <c r="A61" s="1">
        <v>60</v>
      </c>
      <c r="B61" t="s">
        <v>60</v>
      </c>
      <c r="C61" t="str">
        <f>HYPERLINK("https://talan.bank.gov.ua/get-user-certificate/ZhXZswUT9NlGfgXoZL9d","Завантажити сертифікат")</f>
        <v>Завантажити сертифікат</v>
      </c>
    </row>
    <row r="62" spans="1:3" x14ac:dyDescent="0.3">
      <c r="A62" s="1">
        <v>61</v>
      </c>
      <c r="B62" t="s">
        <v>61</v>
      </c>
      <c r="C62" t="str">
        <f>HYPERLINK("https://talan.bank.gov.ua/get-user-certificate/ZhXZsYmCu7tacNa5D5fG","Завантажити сертифікат")</f>
        <v>Завантажити сертифікат</v>
      </c>
    </row>
    <row r="63" spans="1:3" x14ac:dyDescent="0.3">
      <c r="A63" s="1">
        <v>62</v>
      </c>
      <c r="B63" t="s">
        <v>62</v>
      </c>
      <c r="C63" t="str">
        <f>HYPERLINK("https://talan.bank.gov.ua/get-user-certificate/ZhXZsUp-SZTzKEsWafd5","Завантажити сертифікат")</f>
        <v>Завантажити сертифікат</v>
      </c>
    </row>
    <row r="64" spans="1:3" x14ac:dyDescent="0.3">
      <c r="A64" s="1">
        <v>63</v>
      </c>
      <c r="B64" t="s">
        <v>63</v>
      </c>
      <c r="C64" t="str">
        <f>HYPERLINK("https://talan.bank.gov.ua/get-user-certificate/ZhXZsnRrQKRpKdHp0XN_","Завантажити сертифікат")</f>
        <v>Завантажити сертифікат</v>
      </c>
    </row>
    <row r="65" spans="1:3" x14ac:dyDescent="0.3">
      <c r="A65" s="1">
        <v>64</v>
      </c>
      <c r="B65" t="s">
        <v>64</v>
      </c>
      <c r="C65" t="str">
        <f>HYPERLINK("https://talan.bank.gov.ua/get-user-certificate/ZhXZsNPvajQPginvNVe4","Завантажити сертифікат")</f>
        <v>Завантажити сертифікат</v>
      </c>
    </row>
    <row r="66" spans="1:3" x14ac:dyDescent="0.3">
      <c r="A66" s="1">
        <v>65</v>
      </c>
      <c r="B66" t="s">
        <v>65</v>
      </c>
      <c r="C66" t="str">
        <f>HYPERLINK("https://talan.bank.gov.ua/get-user-certificate/ZhXZsLdjUN2eiV5zdmrR","Завантажити сертифікат")</f>
        <v>Завантажити сертифікат</v>
      </c>
    </row>
    <row r="67" spans="1:3" x14ac:dyDescent="0.3">
      <c r="A67" s="1">
        <v>66</v>
      </c>
      <c r="B67" t="s">
        <v>66</v>
      </c>
      <c r="C67" t="str">
        <f>HYPERLINK("https://talan.bank.gov.ua/get-user-certificate/ZhXZs1RU5JVqKwSsQnzV","Завантажити сертифікат")</f>
        <v>Завантажити сертифікат</v>
      </c>
    </row>
    <row r="68" spans="1:3" x14ac:dyDescent="0.3">
      <c r="A68" s="1">
        <v>67</v>
      </c>
      <c r="B68" t="s">
        <v>67</v>
      </c>
      <c r="C68" t="str">
        <f>HYPERLINK("https://talan.bank.gov.ua/get-user-certificate/ZhXZsELmiv6MuVBD9ZkU","Завантажити сертифікат")</f>
        <v>Завантажити сертифікат</v>
      </c>
    </row>
    <row r="69" spans="1:3" x14ac:dyDescent="0.3">
      <c r="A69" s="1">
        <v>68</v>
      </c>
      <c r="B69" t="s">
        <v>68</v>
      </c>
      <c r="C69" t="str">
        <f>HYPERLINK("https://talan.bank.gov.ua/get-user-certificate/ZhXZsasgr8HcG_smS3ca","Завантажити сертифікат")</f>
        <v>Завантажити сертифікат</v>
      </c>
    </row>
    <row r="70" spans="1:3" x14ac:dyDescent="0.3">
      <c r="A70" s="1">
        <v>69</v>
      </c>
      <c r="B70" t="s">
        <v>69</v>
      </c>
      <c r="C70" t="str">
        <f>HYPERLINK("https://talan.bank.gov.ua/get-user-certificate/ZhXZs1V24en_qoe6AgX5","Завантажити сертифікат")</f>
        <v>Завантажити сертифікат</v>
      </c>
    </row>
    <row r="71" spans="1:3" x14ac:dyDescent="0.3">
      <c r="A71" s="1">
        <v>70</v>
      </c>
      <c r="B71" t="s">
        <v>70</v>
      </c>
      <c r="C71" t="str">
        <f>HYPERLINK("https://talan.bank.gov.ua/get-user-certificate/ZhXZs4LU7-hD1yYLC5DS","Завантажити сертифікат")</f>
        <v>Завантажити сертифікат</v>
      </c>
    </row>
    <row r="72" spans="1:3" x14ac:dyDescent="0.3">
      <c r="A72" s="1">
        <v>71</v>
      </c>
      <c r="B72" t="s">
        <v>71</v>
      </c>
      <c r="C72" t="str">
        <f>HYPERLINK("https://talan.bank.gov.ua/get-user-certificate/ZhXZsN_IdHAfXnvFTlc3","Завантажити сертифікат")</f>
        <v>Завантажити сертифікат</v>
      </c>
    </row>
    <row r="73" spans="1:3" x14ac:dyDescent="0.3">
      <c r="A73" s="1">
        <v>72</v>
      </c>
      <c r="B73" t="s">
        <v>72</v>
      </c>
      <c r="C73" t="str">
        <f>HYPERLINK("https://talan.bank.gov.ua/get-user-certificate/ZhXZsdJzQxlXEvdG9dqx","Завантажити сертифікат")</f>
        <v>Завантажити сертифікат</v>
      </c>
    </row>
    <row r="74" spans="1:3" x14ac:dyDescent="0.3">
      <c r="A74" s="1">
        <v>73</v>
      </c>
      <c r="B74" t="s">
        <v>73</v>
      </c>
      <c r="C74" t="str">
        <f>HYPERLINK("https://talan.bank.gov.ua/get-user-certificate/ZhXZsOy1E7gv8ZWsBH2P","Завантажити сертифікат")</f>
        <v>Завантажити сертифікат</v>
      </c>
    </row>
    <row r="75" spans="1:3" x14ac:dyDescent="0.3">
      <c r="A75" s="1">
        <v>74</v>
      </c>
      <c r="B75" t="s">
        <v>74</v>
      </c>
      <c r="C75" t="str">
        <f>HYPERLINK("https://talan.bank.gov.ua/get-user-certificate/ZhXZsiSR91mMKDfcWvDe","Завантажити сертифікат")</f>
        <v>Завантажити сертифікат</v>
      </c>
    </row>
    <row r="76" spans="1:3" x14ac:dyDescent="0.3">
      <c r="A76" s="1">
        <v>75</v>
      </c>
      <c r="B76" t="s">
        <v>75</v>
      </c>
      <c r="C76" t="str">
        <f>HYPERLINK("https://talan.bank.gov.ua/get-user-certificate/ZhXZs7x6RSEOZItFD3Tl","Завантажити сертифікат")</f>
        <v>Завантажити сертифікат</v>
      </c>
    </row>
    <row r="77" spans="1:3" x14ac:dyDescent="0.3">
      <c r="A77" s="1">
        <v>76</v>
      </c>
      <c r="B77" t="s">
        <v>76</v>
      </c>
      <c r="C77" t="str">
        <f>HYPERLINK("https://talan.bank.gov.ua/get-user-certificate/ZhXZsrjFKKv2EqYzGHbT","Завантажити сертифікат")</f>
        <v>Завантажити сертифікат</v>
      </c>
    </row>
    <row r="78" spans="1:3" x14ac:dyDescent="0.3">
      <c r="A78" s="1">
        <v>77</v>
      </c>
      <c r="B78" t="s">
        <v>77</v>
      </c>
      <c r="C78" t="str">
        <f>HYPERLINK("https://talan.bank.gov.ua/get-user-certificate/ZhXZsmoSTiHALlrmE-EC","Завантажити сертифікат")</f>
        <v>Завантажити сертифікат</v>
      </c>
    </row>
    <row r="79" spans="1:3" x14ac:dyDescent="0.3">
      <c r="A79" s="1">
        <v>78</v>
      </c>
      <c r="B79" t="s">
        <v>78</v>
      </c>
      <c r="C79" t="str">
        <f>HYPERLINK("https://talan.bank.gov.ua/get-user-certificate/ZhXZsnrg31cM9NG_vKC8","Завантажити сертифікат")</f>
        <v>Завантажити сертифікат</v>
      </c>
    </row>
    <row r="80" spans="1:3" x14ac:dyDescent="0.3">
      <c r="A80" s="1">
        <v>79</v>
      </c>
      <c r="B80" t="s">
        <v>79</v>
      </c>
      <c r="C80" t="str">
        <f>HYPERLINK("https://talan.bank.gov.ua/get-user-certificate/ZhXZsqGmRa0xdMA9xFIg","Завантажити сертифікат")</f>
        <v>Завантажити сертифікат</v>
      </c>
    </row>
    <row r="81" spans="1:3" x14ac:dyDescent="0.3">
      <c r="A81" s="1">
        <v>80</v>
      </c>
      <c r="B81" t="s">
        <v>80</v>
      </c>
      <c r="C81" t="str">
        <f>HYPERLINK("https://talan.bank.gov.ua/get-user-certificate/ZhXZsTDAewoA_E-Zx58u","Завантажити сертифікат")</f>
        <v>Завантажити сертифікат</v>
      </c>
    </row>
    <row r="82" spans="1:3" x14ac:dyDescent="0.3">
      <c r="A82" s="1">
        <v>81</v>
      </c>
      <c r="B82" t="s">
        <v>81</v>
      </c>
      <c r="C82" t="str">
        <f>HYPERLINK("https://talan.bank.gov.ua/get-user-certificate/ZhXZsZ-ABlTGsh1JG-QR","Завантажити сертифікат")</f>
        <v>Завантажити сертифікат</v>
      </c>
    </row>
    <row r="83" spans="1:3" x14ac:dyDescent="0.3">
      <c r="A83" s="1">
        <v>82</v>
      </c>
      <c r="B83" t="s">
        <v>82</v>
      </c>
      <c r="C83" t="str">
        <f>HYPERLINK("https://talan.bank.gov.ua/get-user-certificate/ZhXZsU6wPrsutzlooUiH","Завантажити сертифікат")</f>
        <v>Завантажити сертифікат</v>
      </c>
    </row>
    <row r="84" spans="1:3" x14ac:dyDescent="0.3">
      <c r="A84" s="1">
        <v>83</v>
      </c>
      <c r="B84" t="s">
        <v>83</v>
      </c>
      <c r="C84" t="str">
        <f>HYPERLINK("https://talan.bank.gov.ua/get-user-certificate/ZhXZslU8HKQrk6QauB_y","Завантажити сертифікат")</f>
        <v>Завантажити сертифікат</v>
      </c>
    </row>
    <row r="85" spans="1:3" x14ac:dyDescent="0.3">
      <c r="A85" s="1">
        <v>84</v>
      </c>
      <c r="B85" t="s">
        <v>84</v>
      </c>
      <c r="C85" t="str">
        <f>HYPERLINK("https://talan.bank.gov.ua/get-user-certificate/ZhXZscJYhbS7dIMNBuu7","Завантажити сертифікат")</f>
        <v>Завантажити сертифікат</v>
      </c>
    </row>
    <row r="86" spans="1:3" x14ac:dyDescent="0.3">
      <c r="A86" s="1">
        <v>85</v>
      </c>
      <c r="B86" t="s">
        <v>85</v>
      </c>
      <c r="C86" t="str">
        <f>HYPERLINK("https://talan.bank.gov.ua/get-user-certificate/ZhXZslAVhsyJvM5g5u-_","Завантажити сертифікат")</f>
        <v>Завантажити сертифікат</v>
      </c>
    </row>
    <row r="87" spans="1:3" x14ac:dyDescent="0.3">
      <c r="A87" s="1">
        <v>86</v>
      </c>
      <c r="B87" t="s">
        <v>86</v>
      </c>
      <c r="C87" t="str">
        <f>HYPERLINK("https://talan.bank.gov.ua/get-user-certificate/ZhXZsZ0Ev2B4bvI83KgY","Завантажити сертифікат")</f>
        <v>Завантажити сертифікат</v>
      </c>
    </row>
    <row r="88" spans="1:3" x14ac:dyDescent="0.3">
      <c r="A88" s="1">
        <v>87</v>
      </c>
      <c r="B88" t="s">
        <v>87</v>
      </c>
      <c r="C88" t="str">
        <f>HYPERLINK("https://talan.bank.gov.ua/get-user-certificate/ZhXZsPhF6fubefPVDIwK","Завантажити сертифікат")</f>
        <v>Завантажити сертифікат</v>
      </c>
    </row>
    <row r="89" spans="1:3" x14ac:dyDescent="0.3">
      <c r="A89" s="1">
        <v>88</v>
      </c>
      <c r="B89" t="s">
        <v>88</v>
      </c>
      <c r="C89" t="str">
        <f>HYPERLINK("https://talan.bank.gov.ua/get-user-certificate/ZhXZsCyfZV8GhoUk9DE6","Завантажити сертифікат")</f>
        <v>Завантажити сертифікат</v>
      </c>
    </row>
    <row r="90" spans="1:3" x14ac:dyDescent="0.3">
      <c r="A90" s="1">
        <v>89</v>
      </c>
      <c r="B90" t="s">
        <v>89</v>
      </c>
      <c r="C90" t="str">
        <f>HYPERLINK("https://talan.bank.gov.ua/get-user-certificate/ZhXZs2OlrmowZ1-IfV3M","Завантажити сертифікат")</f>
        <v>Завантажити сертифікат</v>
      </c>
    </row>
    <row r="91" spans="1:3" x14ac:dyDescent="0.3">
      <c r="A91" s="1">
        <v>90</v>
      </c>
      <c r="B91" t="s">
        <v>90</v>
      </c>
      <c r="C91" t="str">
        <f>HYPERLINK("https://talan.bank.gov.ua/get-user-certificate/ZhXZsnexjr3pdwJjmUnn","Завантажити сертифікат")</f>
        <v>Завантажити сертифікат</v>
      </c>
    </row>
    <row r="92" spans="1:3" x14ac:dyDescent="0.3">
      <c r="A92" s="1">
        <v>91</v>
      </c>
      <c r="B92" t="s">
        <v>91</v>
      </c>
      <c r="C92" t="str">
        <f>HYPERLINK("https://talan.bank.gov.ua/get-user-certificate/ZhXZsOW97ploEIxzhw2x","Завантажити сертифікат")</f>
        <v>Завантажити сертифікат</v>
      </c>
    </row>
    <row r="93" spans="1:3" x14ac:dyDescent="0.3">
      <c r="A93" s="1">
        <v>92</v>
      </c>
      <c r="B93" t="s">
        <v>92</v>
      </c>
      <c r="C93" t="str">
        <f>HYPERLINK("https://talan.bank.gov.ua/get-user-certificate/ZhXZsjY_JBNhQE2ff4XS","Завантажити сертифікат")</f>
        <v>Завантажити сертифікат</v>
      </c>
    </row>
    <row r="94" spans="1:3" x14ac:dyDescent="0.3">
      <c r="A94" s="1">
        <v>93</v>
      </c>
      <c r="B94" t="s">
        <v>93</v>
      </c>
      <c r="C94" t="str">
        <f>HYPERLINK("https://talan.bank.gov.ua/get-user-certificate/ZhXZsJz_ApJ4UCIrxs5t","Завантажити сертифікат")</f>
        <v>Завантажити сертифікат</v>
      </c>
    </row>
    <row r="95" spans="1:3" x14ac:dyDescent="0.3">
      <c r="A95" s="1">
        <v>94</v>
      </c>
      <c r="B95" t="s">
        <v>94</v>
      </c>
      <c r="C95" t="str">
        <f>HYPERLINK("https://talan.bank.gov.ua/get-user-certificate/ZhXZsGeVTC5qW0Ppm8jU","Завантажити сертифікат")</f>
        <v>Завантажити сертифікат</v>
      </c>
    </row>
    <row r="96" spans="1:3" x14ac:dyDescent="0.3">
      <c r="A96" s="1">
        <v>95</v>
      </c>
      <c r="B96" t="s">
        <v>95</v>
      </c>
      <c r="C96" t="str">
        <f>HYPERLINK("https://talan.bank.gov.ua/get-user-certificate/ZhXZs50U34CVBCfSVc8n","Завантажити сертифікат")</f>
        <v>Завантажити сертифікат</v>
      </c>
    </row>
    <row r="97" spans="1:3" x14ac:dyDescent="0.3">
      <c r="A97" s="1">
        <v>96</v>
      </c>
      <c r="B97" t="s">
        <v>96</v>
      </c>
      <c r="C97" t="str">
        <f>HYPERLINK("https://talan.bank.gov.ua/get-user-certificate/ZhXZsLHdXfGZ_ocLgNKy","Завантажити сертифікат")</f>
        <v>Завантажити сертифікат</v>
      </c>
    </row>
    <row r="98" spans="1:3" x14ac:dyDescent="0.3">
      <c r="A98" s="1">
        <v>97</v>
      </c>
      <c r="B98" t="s">
        <v>97</v>
      </c>
      <c r="C98" t="str">
        <f>HYPERLINK("https://talan.bank.gov.ua/get-user-certificate/ZhXZsZuWsIj4bVJ45MKf","Завантажити сертифікат")</f>
        <v>Завантажити сертифікат</v>
      </c>
    </row>
    <row r="99" spans="1:3" x14ac:dyDescent="0.3">
      <c r="A99" s="1">
        <v>98</v>
      </c>
      <c r="B99" t="s">
        <v>98</v>
      </c>
      <c r="C99" t="str">
        <f>HYPERLINK("https://talan.bank.gov.ua/get-user-certificate/ZhXZsGrSNbkaxj7j-Nnj","Завантажити сертифікат")</f>
        <v>Завантажити сертифікат</v>
      </c>
    </row>
    <row r="100" spans="1:3" x14ac:dyDescent="0.3">
      <c r="A100" s="1">
        <v>99</v>
      </c>
      <c r="B100" t="s">
        <v>99</v>
      </c>
      <c r="C100" t="str">
        <f>HYPERLINK("https://talan.bank.gov.ua/get-user-certificate/ZhXZsw1Er0RUcsgHhSCT","Завантажити сертифікат")</f>
        <v>Завантажити сертифікат</v>
      </c>
    </row>
    <row r="101" spans="1:3" x14ac:dyDescent="0.3">
      <c r="A101" s="1">
        <v>100</v>
      </c>
      <c r="B101" t="s">
        <v>100</v>
      </c>
      <c r="C101" t="str">
        <f>HYPERLINK("https://talan.bank.gov.ua/get-user-certificate/ZhXZs4fVOdYk_fNdmh6y","Завантажити сертифікат")</f>
        <v>Завантажити сертифікат</v>
      </c>
    </row>
    <row r="102" spans="1:3" x14ac:dyDescent="0.3">
      <c r="A102" s="1">
        <v>101</v>
      </c>
      <c r="B102" t="s">
        <v>101</v>
      </c>
      <c r="C102" t="str">
        <f>HYPERLINK("https://talan.bank.gov.ua/get-user-certificate/ZhXZsWRJuM0ZPh2HYMHB","Завантажити сертифікат")</f>
        <v>Завантажити сертифікат</v>
      </c>
    </row>
    <row r="103" spans="1:3" x14ac:dyDescent="0.3">
      <c r="A103" s="1">
        <v>102</v>
      </c>
      <c r="B103" t="s">
        <v>102</v>
      </c>
      <c r="C103" t="str">
        <f>HYPERLINK("https://talan.bank.gov.ua/get-user-certificate/ZhXZsX2vMYT74Le0brPT","Завантажити сертифікат")</f>
        <v>Завантажити сертифікат</v>
      </c>
    </row>
    <row r="104" spans="1:3" x14ac:dyDescent="0.3">
      <c r="A104" s="1">
        <v>103</v>
      </c>
      <c r="B104" t="s">
        <v>103</v>
      </c>
      <c r="C104" t="str">
        <f>HYPERLINK("https://talan.bank.gov.ua/get-user-certificate/ZhXZs4aFVclGelcQOyBE","Завантажити сертифікат")</f>
        <v>Завантажити сертифікат</v>
      </c>
    </row>
    <row r="105" spans="1:3" x14ac:dyDescent="0.3">
      <c r="A105" s="1">
        <v>104</v>
      </c>
      <c r="B105" t="s">
        <v>104</v>
      </c>
      <c r="C105" t="str">
        <f>HYPERLINK("https://talan.bank.gov.ua/get-user-certificate/ZhXZs4xG3x3rTqkD0qLj","Завантажити сертифікат")</f>
        <v>Завантажити сертифікат</v>
      </c>
    </row>
    <row r="106" spans="1:3" x14ac:dyDescent="0.3">
      <c r="A106" s="1">
        <v>105</v>
      </c>
      <c r="B106" t="s">
        <v>105</v>
      </c>
      <c r="C106" t="str">
        <f>HYPERLINK("https://talan.bank.gov.ua/get-user-certificate/ZhXZs4pCGUtCWOrykixk","Завантажити сертифікат")</f>
        <v>Завантажити сертифікат</v>
      </c>
    </row>
    <row r="107" spans="1:3" x14ac:dyDescent="0.3">
      <c r="A107" s="1">
        <v>106</v>
      </c>
      <c r="B107" t="s">
        <v>106</v>
      </c>
      <c r="C107" t="str">
        <f>HYPERLINK("https://talan.bank.gov.ua/get-user-certificate/ZhXZsYvLkoyUBxV6m8zH","Завантажити сертифікат")</f>
        <v>Завантажити сертифікат</v>
      </c>
    </row>
    <row r="108" spans="1:3" x14ac:dyDescent="0.3">
      <c r="A108" s="1">
        <v>107</v>
      </c>
      <c r="B108" t="s">
        <v>107</v>
      </c>
      <c r="C108" t="str">
        <f>HYPERLINK("https://talan.bank.gov.ua/get-user-certificate/ZhXZslnmBY-zAmedfedn","Завантажити сертифікат")</f>
        <v>Завантажити сертифікат</v>
      </c>
    </row>
    <row r="109" spans="1:3" x14ac:dyDescent="0.3">
      <c r="A109" s="1">
        <v>108</v>
      </c>
      <c r="B109" t="s">
        <v>108</v>
      </c>
      <c r="C109" t="str">
        <f>HYPERLINK("https://talan.bank.gov.ua/get-user-certificate/ZhXZsRRgrfvNZu64Xla7","Завантажити сертифікат")</f>
        <v>Завантажити сертифікат</v>
      </c>
    </row>
    <row r="110" spans="1:3" x14ac:dyDescent="0.3">
      <c r="A110" s="1">
        <v>109</v>
      </c>
      <c r="B110" t="s">
        <v>109</v>
      </c>
      <c r="C110" t="str">
        <f>HYPERLINK("https://talan.bank.gov.ua/get-user-certificate/ZhXZsvaHgAZjBoAxlH1B","Завантажити сертифікат")</f>
        <v>Завантажити сертифікат</v>
      </c>
    </row>
    <row r="111" spans="1:3" x14ac:dyDescent="0.3">
      <c r="A111" s="1">
        <v>110</v>
      </c>
      <c r="B111" t="s">
        <v>110</v>
      </c>
      <c r="C111" t="str">
        <f>HYPERLINK("https://talan.bank.gov.ua/get-user-certificate/ZhXZs1ywywBy4aBh4p6Q","Завантажити сертифікат")</f>
        <v>Завантажити сертифікат</v>
      </c>
    </row>
    <row r="112" spans="1:3" x14ac:dyDescent="0.3">
      <c r="A112" s="1">
        <v>111</v>
      </c>
      <c r="B112" t="s">
        <v>111</v>
      </c>
      <c r="C112" t="str">
        <f>HYPERLINK("https://talan.bank.gov.ua/get-user-certificate/ZhXZsm1pK6Xz01hhScKN","Завантажити сертифікат")</f>
        <v>Завантажити сертифікат</v>
      </c>
    </row>
    <row r="113" spans="1:3" x14ac:dyDescent="0.3">
      <c r="A113" s="1">
        <v>112</v>
      </c>
      <c r="B113" t="s">
        <v>112</v>
      </c>
      <c r="C113" t="str">
        <f>HYPERLINK("https://talan.bank.gov.ua/get-user-certificate/ZhXZsGeQtUbN6DwK4BuP","Завантажити сертифікат")</f>
        <v>Завантажити сертифікат</v>
      </c>
    </row>
    <row r="114" spans="1:3" x14ac:dyDescent="0.3">
      <c r="A114" s="1">
        <v>113</v>
      </c>
      <c r="B114" t="s">
        <v>113</v>
      </c>
      <c r="C114" t="str">
        <f>HYPERLINK("https://talan.bank.gov.ua/get-user-certificate/ZhXZsM7vfsJHpM1lTYld","Завантажити сертифікат")</f>
        <v>Завантажити сертифікат</v>
      </c>
    </row>
    <row r="115" spans="1:3" x14ac:dyDescent="0.3">
      <c r="A115" s="1">
        <v>114</v>
      </c>
      <c r="B115" t="s">
        <v>114</v>
      </c>
      <c r="C115" t="str">
        <f>HYPERLINK("https://talan.bank.gov.ua/get-user-certificate/ZhXZsC0YF7WJL8h4nX7T","Завантажити сертифікат")</f>
        <v>Завантажити сертифікат</v>
      </c>
    </row>
    <row r="116" spans="1:3" x14ac:dyDescent="0.3">
      <c r="A116" s="1">
        <v>115</v>
      </c>
      <c r="B116" t="s">
        <v>115</v>
      </c>
      <c r="C116" t="str">
        <f>HYPERLINK("https://talan.bank.gov.ua/get-user-certificate/ZhXZsPCaydOWNPZu8DhF","Завантажити сертифікат")</f>
        <v>Завантажити сертифікат</v>
      </c>
    </row>
    <row r="117" spans="1:3" x14ac:dyDescent="0.3">
      <c r="A117" s="1">
        <v>116</v>
      </c>
      <c r="B117" t="s">
        <v>116</v>
      </c>
      <c r="C117" t="str">
        <f>HYPERLINK("https://talan.bank.gov.ua/get-user-certificate/ZhXZsMCbTXGns9VbozZp","Завантажити сертифікат")</f>
        <v>Завантажити сертифікат</v>
      </c>
    </row>
    <row r="118" spans="1:3" x14ac:dyDescent="0.3">
      <c r="A118" s="1">
        <v>117</v>
      </c>
      <c r="B118" t="s">
        <v>117</v>
      </c>
      <c r="C118" t="str">
        <f>HYPERLINK("https://talan.bank.gov.ua/get-user-certificate/ZhXZsNj1XzVLNPXa7Db4","Завантажити сертифікат")</f>
        <v>Завантажити сертифікат</v>
      </c>
    </row>
    <row r="119" spans="1:3" x14ac:dyDescent="0.3">
      <c r="A119" s="1">
        <v>118</v>
      </c>
      <c r="B119" t="s">
        <v>118</v>
      </c>
      <c r="C119" t="str">
        <f>HYPERLINK("https://talan.bank.gov.ua/get-user-certificate/ZhXZsVaSZX9dSVksAQVb","Завантажити сертифікат")</f>
        <v>Завантажити сертифікат</v>
      </c>
    </row>
    <row r="120" spans="1:3" x14ac:dyDescent="0.3">
      <c r="A120" s="1">
        <v>119</v>
      </c>
      <c r="B120" t="s">
        <v>119</v>
      </c>
      <c r="C120" t="str">
        <f>HYPERLINK("https://talan.bank.gov.ua/get-user-certificate/ZhXZsCzdsdFd1qDfTllC","Завантажити сертифікат")</f>
        <v>Завантажити сертифікат</v>
      </c>
    </row>
    <row r="121" spans="1:3" x14ac:dyDescent="0.3">
      <c r="A121" s="1">
        <v>120</v>
      </c>
      <c r="B121" t="s">
        <v>120</v>
      </c>
      <c r="C121" t="str">
        <f>HYPERLINK("https://talan.bank.gov.ua/get-user-certificate/ZhXZsjvTSLRuj3xpqfif","Завантажити сертифікат")</f>
        <v>Завантажити сертифікат</v>
      </c>
    </row>
    <row r="122" spans="1:3" x14ac:dyDescent="0.3">
      <c r="A122" s="1">
        <v>121</v>
      </c>
      <c r="B122" t="s">
        <v>121</v>
      </c>
      <c r="C122" t="str">
        <f>HYPERLINK("https://talan.bank.gov.ua/get-user-certificate/ZhXZsp5JeJ8PVggeZbSp","Завантажити сертифікат")</f>
        <v>Завантажити сертифікат</v>
      </c>
    </row>
    <row r="123" spans="1:3" x14ac:dyDescent="0.3">
      <c r="A123" s="1">
        <v>122</v>
      </c>
      <c r="B123" t="s">
        <v>122</v>
      </c>
      <c r="C123" t="str">
        <f>HYPERLINK("https://talan.bank.gov.ua/get-user-certificate/ZhXZsDE8H_-b65S4UebO","Завантажити сертифікат")</f>
        <v>Завантажити сертифікат</v>
      </c>
    </row>
    <row r="124" spans="1:3" x14ac:dyDescent="0.3">
      <c r="A124" s="1">
        <v>123</v>
      </c>
      <c r="B124" t="s">
        <v>123</v>
      </c>
      <c r="C124" t="str">
        <f>HYPERLINK("https://talan.bank.gov.ua/get-user-certificate/ZhXZs_Ww-8ESd3wiE7ke","Завантажити сертифікат")</f>
        <v>Завантажити сертифікат</v>
      </c>
    </row>
    <row r="125" spans="1:3" x14ac:dyDescent="0.3">
      <c r="A125" s="1">
        <v>124</v>
      </c>
      <c r="B125" t="s">
        <v>124</v>
      </c>
      <c r="C125" t="str">
        <f>HYPERLINK("https://talan.bank.gov.ua/get-user-certificate/ZhXZsAy8Lvt40o-SP4gL","Завантажити сертифікат")</f>
        <v>Завантажити сертифікат</v>
      </c>
    </row>
    <row r="126" spans="1:3" x14ac:dyDescent="0.3">
      <c r="A126" s="1">
        <v>125</v>
      </c>
      <c r="B126" t="s">
        <v>125</v>
      </c>
      <c r="C126" t="str">
        <f>HYPERLINK("https://talan.bank.gov.ua/get-user-certificate/ZhXZsWL48zVO4oMn-8gf","Завантажити сертифікат")</f>
        <v>Завантажити сертифікат</v>
      </c>
    </row>
    <row r="127" spans="1:3" x14ac:dyDescent="0.3">
      <c r="A127" s="1">
        <v>126</v>
      </c>
      <c r="B127" t="s">
        <v>126</v>
      </c>
      <c r="C127" t="str">
        <f>HYPERLINK("https://talan.bank.gov.ua/get-user-certificate/ZhXZsP9YaOmex2g-9qnJ","Завантажити сертифікат")</f>
        <v>Завантажити сертифікат</v>
      </c>
    </row>
    <row r="128" spans="1:3" x14ac:dyDescent="0.3">
      <c r="A128" s="1">
        <v>127</v>
      </c>
      <c r="B128" t="s">
        <v>127</v>
      </c>
      <c r="C128" t="str">
        <f>HYPERLINK("https://talan.bank.gov.ua/get-user-certificate/ZhXZst4ti_9aZWu0pdLQ","Завантажити сертифікат")</f>
        <v>Завантажити сертифікат</v>
      </c>
    </row>
    <row r="129" spans="1:3" x14ac:dyDescent="0.3">
      <c r="A129" s="1">
        <v>128</v>
      </c>
      <c r="B129" t="s">
        <v>128</v>
      </c>
      <c r="C129" t="str">
        <f>HYPERLINK("https://talan.bank.gov.ua/get-user-certificate/ZhXZsQqOm4KJu8wiCKaj","Завантажити сертифікат")</f>
        <v>Завантажити сертифікат</v>
      </c>
    </row>
    <row r="130" spans="1:3" x14ac:dyDescent="0.3">
      <c r="A130" s="1">
        <v>129</v>
      </c>
      <c r="B130" t="s">
        <v>129</v>
      </c>
      <c r="C130" t="str">
        <f>HYPERLINK("https://talan.bank.gov.ua/get-user-certificate/ZhXZsqLui2VJsj3nwHNL","Завантажити сертифікат")</f>
        <v>Завантажити сертифікат</v>
      </c>
    </row>
    <row r="131" spans="1:3" x14ac:dyDescent="0.3">
      <c r="A131" s="1">
        <v>130</v>
      </c>
      <c r="B131" t="s">
        <v>130</v>
      </c>
      <c r="C131" t="str">
        <f>HYPERLINK("https://talan.bank.gov.ua/get-user-certificate/ZhXZsI9j40gMaQsP4S6N","Завантажити сертифікат")</f>
        <v>Завантажити сертифікат</v>
      </c>
    </row>
    <row r="132" spans="1:3" x14ac:dyDescent="0.3">
      <c r="A132" s="1">
        <v>131</v>
      </c>
      <c r="B132" t="s">
        <v>131</v>
      </c>
      <c r="C132" t="str">
        <f>HYPERLINK("https://talan.bank.gov.ua/get-user-certificate/ZhXZsKedf0sZpPDl4K-8","Завантажити сертифікат")</f>
        <v>Завантажити сертифікат</v>
      </c>
    </row>
    <row r="133" spans="1:3" x14ac:dyDescent="0.3">
      <c r="A133" s="1">
        <v>132</v>
      </c>
      <c r="B133" t="s">
        <v>132</v>
      </c>
      <c r="C133" t="str">
        <f>HYPERLINK("https://talan.bank.gov.ua/get-user-certificate/ZhXZs33I_Rto5tpR5bQc","Завантажити сертифікат")</f>
        <v>Завантажити сертифікат</v>
      </c>
    </row>
    <row r="134" spans="1:3" x14ac:dyDescent="0.3">
      <c r="A134" s="1">
        <v>133</v>
      </c>
      <c r="B134" t="s">
        <v>133</v>
      </c>
      <c r="C134" t="str">
        <f>HYPERLINK("https://talan.bank.gov.ua/get-user-certificate/ZhXZs88Q3rphKfOxGJCU","Завантажити сертифікат")</f>
        <v>Завантажити сертифікат</v>
      </c>
    </row>
    <row r="135" spans="1:3" x14ac:dyDescent="0.3">
      <c r="A135" s="1">
        <v>134</v>
      </c>
      <c r="B135" t="s">
        <v>134</v>
      </c>
      <c r="C135" t="str">
        <f>HYPERLINK("https://talan.bank.gov.ua/get-user-certificate/ZhXZsdvusV38n3Xt0QFN","Завантажити сертифікат")</f>
        <v>Завантажити сертифікат</v>
      </c>
    </row>
    <row r="136" spans="1:3" x14ac:dyDescent="0.3">
      <c r="A136" s="1">
        <v>135</v>
      </c>
      <c r="B136" t="s">
        <v>135</v>
      </c>
      <c r="C136" t="str">
        <f>HYPERLINK("https://talan.bank.gov.ua/get-user-certificate/ZhXZs6CEFURAl5uujNhN","Завантажити сертифікат")</f>
        <v>Завантажити сертифікат</v>
      </c>
    </row>
    <row r="137" spans="1:3" x14ac:dyDescent="0.3">
      <c r="A137" s="1">
        <v>136</v>
      </c>
      <c r="B137" t="s">
        <v>136</v>
      </c>
      <c r="C137" t="str">
        <f>HYPERLINK("https://talan.bank.gov.ua/get-user-certificate/ZhXZsohZbWqBnbaByx14","Завантажити сертифікат")</f>
        <v>Завантажити сертифікат</v>
      </c>
    </row>
    <row r="138" spans="1:3" x14ac:dyDescent="0.3">
      <c r="A138" s="1">
        <v>137</v>
      </c>
      <c r="B138" t="s">
        <v>137</v>
      </c>
      <c r="C138" t="str">
        <f>HYPERLINK("https://talan.bank.gov.ua/get-user-certificate/ZhXZsDy1pRdJ0CR-wm6-","Завантажити сертифікат")</f>
        <v>Завантажити сертифікат</v>
      </c>
    </row>
    <row r="139" spans="1:3" x14ac:dyDescent="0.3">
      <c r="A139" s="1">
        <v>138</v>
      </c>
      <c r="B139" t="s">
        <v>138</v>
      </c>
      <c r="C139" t="str">
        <f>HYPERLINK("https://talan.bank.gov.ua/get-user-certificate/ZhXZsJKbJYxh-ZHEKhAM","Завантажити сертифікат")</f>
        <v>Завантажити сертифікат</v>
      </c>
    </row>
    <row r="140" spans="1:3" x14ac:dyDescent="0.3">
      <c r="A140" s="1">
        <v>139</v>
      </c>
      <c r="B140" t="s">
        <v>139</v>
      </c>
      <c r="C140" t="str">
        <f>HYPERLINK("https://talan.bank.gov.ua/get-user-certificate/ZhXZsX9yT31FxJjZ84ox","Завантажити сертифікат")</f>
        <v>Завантажити сертифікат</v>
      </c>
    </row>
    <row r="141" spans="1:3" x14ac:dyDescent="0.3">
      <c r="A141" s="1">
        <v>140</v>
      </c>
      <c r="B141" t="s">
        <v>140</v>
      </c>
      <c r="C141" t="str">
        <f>HYPERLINK("https://talan.bank.gov.ua/get-user-certificate/ZhXZsPQBqd6tA1quPJxY","Завантажити сертифікат")</f>
        <v>Завантажити сертифікат</v>
      </c>
    </row>
    <row r="142" spans="1:3" x14ac:dyDescent="0.3">
      <c r="A142" s="1">
        <v>141</v>
      </c>
      <c r="B142" t="s">
        <v>141</v>
      </c>
      <c r="C142" t="str">
        <f>HYPERLINK("https://talan.bank.gov.ua/get-user-certificate/ZhXZsIugWye7zTWeVQG5","Завантажити сертифікат")</f>
        <v>Завантажити сертифікат</v>
      </c>
    </row>
    <row r="143" spans="1:3" x14ac:dyDescent="0.3">
      <c r="A143" s="1">
        <v>142</v>
      </c>
      <c r="B143" t="s">
        <v>142</v>
      </c>
      <c r="C143" t="str">
        <f>HYPERLINK("https://talan.bank.gov.ua/get-user-certificate/ZhXZsJRCl4haW26XHCCF","Завантажити сертифікат")</f>
        <v>Завантажити сертифікат</v>
      </c>
    </row>
    <row r="144" spans="1:3" x14ac:dyDescent="0.3">
      <c r="A144" s="1">
        <v>143</v>
      </c>
      <c r="B144" t="s">
        <v>143</v>
      </c>
      <c r="C144" t="str">
        <f>HYPERLINK("https://talan.bank.gov.ua/get-user-certificate/ZhXZsiMJj60GOpSYO8bW","Завантажити сертифікат")</f>
        <v>Завантажити сертифікат</v>
      </c>
    </row>
    <row r="145" spans="1:3" x14ac:dyDescent="0.3">
      <c r="A145" s="1">
        <v>144</v>
      </c>
      <c r="B145" t="s">
        <v>144</v>
      </c>
      <c r="C145" t="str">
        <f>HYPERLINK("https://talan.bank.gov.ua/get-user-certificate/ZhXZsu3aPVamQLaKS0Z3","Завантажити сертифікат")</f>
        <v>Завантажити сертифікат</v>
      </c>
    </row>
    <row r="146" spans="1:3" x14ac:dyDescent="0.3">
      <c r="A146" s="1">
        <v>145</v>
      </c>
      <c r="B146" t="s">
        <v>145</v>
      </c>
      <c r="C146" t="str">
        <f>HYPERLINK("https://talan.bank.gov.ua/get-user-certificate/ZhXZsiN22vADn6og5TvP","Завантажити сертифікат")</f>
        <v>Завантажити сертифікат</v>
      </c>
    </row>
    <row r="147" spans="1:3" x14ac:dyDescent="0.3">
      <c r="A147" s="1">
        <v>146</v>
      </c>
      <c r="B147" t="s">
        <v>146</v>
      </c>
      <c r="C147" t="str">
        <f>HYPERLINK("https://talan.bank.gov.ua/get-user-certificate/ZhXZsLCyD7w3F-aSXz7j","Завантажити сертифікат")</f>
        <v>Завантажити сертифікат</v>
      </c>
    </row>
    <row r="148" spans="1:3" x14ac:dyDescent="0.3">
      <c r="A148" s="1">
        <v>147</v>
      </c>
      <c r="B148" t="s">
        <v>147</v>
      </c>
      <c r="C148" t="str">
        <f>HYPERLINK("https://talan.bank.gov.ua/get-user-certificate/ZhXZsf1bSAlEpWjfkSHK","Завантажити сертифікат")</f>
        <v>Завантажити сертифікат</v>
      </c>
    </row>
    <row r="149" spans="1:3" x14ac:dyDescent="0.3">
      <c r="A149" s="1">
        <v>148</v>
      </c>
      <c r="B149" t="s">
        <v>148</v>
      </c>
      <c r="C149" t="str">
        <f>HYPERLINK("https://talan.bank.gov.ua/get-user-certificate/ZhXZse0jSvFzxNjhxIVz","Завантажити сертифікат")</f>
        <v>Завантажити сертифікат</v>
      </c>
    </row>
    <row r="150" spans="1:3" x14ac:dyDescent="0.3">
      <c r="A150" s="1">
        <v>149</v>
      </c>
      <c r="B150" t="s">
        <v>149</v>
      </c>
      <c r="C150" t="str">
        <f>HYPERLINK("https://talan.bank.gov.ua/get-user-certificate/ZhXZsk89IUD2watYSkZi","Завантажити сертифікат")</f>
        <v>Завантажити сертифікат</v>
      </c>
    </row>
    <row r="151" spans="1:3" x14ac:dyDescent="0.3">
      <c r="A151" s="1">
        <v>150</v>
      </c>
      <c r="B151" t="s">
        <v>150</v>
      </c>
      <c r="C151" t="str">
        <f>HYPERLINK("https://talan.bank.gov.ua/get-user-certificate/ZhXZsJMTePxtqTG1QEsc","Завантажити сертифікат")</f>
        <v>Завантажити сертифікат</v>
      </c>
    </row>
    <row r="152" spans="1:3" x14ac:dyDescent="0.3">
      <c r="A152" s="1">
        <v>151</v>
      </c>
      <c r="B152" t="s">
        <v>151</v>
      </c>
      <c r="C152" t="str">
        <f>HYPERLINK("https://talan.bank.gov.ua/get-user-certificate/ZhXZsDDPMjQWAFuzXObc","Завантажити сертифікат")</f>
        <v>Завантажити сертифікат</v>
      </c>
    </row>
    <row r="153" spans="1:3" x14ac:dyDescent="0.3">
      <c r="A153" s="1">
        <v>152</v>
      </c>
      <c r="B153" t="s">
        <v>152</v>
      </c>
      <c r="C153" t="str">
        <f>HYPERLINK("https://talan.bank.gov.ua/get-user-certificate/ZhXZsoMui1VQN7U6asEf","Завантажити сертифікат")</f>
        <v>Завантажити сертифікат</v>
      </c>
    </row>
    <row r="154" spans="1:3" x14ac:dyDescent="0.3">
      <c r="A154" s="1">
        <v>153</v>
      </c>
      <c r="B154" t="s">
        <v>153</v>
      </c>
      <c r="C154" t="str">
        <f>HYPERLINK("https://talan.bank.gov.ua/get-user-certificate/ZhXZsNqRyr9SNzkyRNJ5","Завантажити сертифікат")</f>
        <v>Завантажити сертифікат</v>
      </c>
    </row>
    <row r="155" spans="1:3" x14ac:dyDescent="0.3">
      <c r="A155" s="1">
        <v>154</v>
      </c>
      <c r="B155" t="s">
        <v>154</v>
      </c>
      <c r="C155" t="str">
        <f>HYPERLINK("https://talan.bank.gov.ua/get-user-certificate/ZhXZsYQt5-Sz-aoDyh8Y","Завантажити сертифікат")</f>
        <v>Завантажити сертифікат</v>
      </c>
    </row>
    <row r="156" spans="1:3" x14ac:dyDescent="0.3">
      <c r="A156" s="1">
        <v>155</v>
      </c>
      <c r="B156" t="s">
        <v>155</v>
      </c>
      <c r="C156" t="str">
        <f>HYPERLINK("https://talan.bank.gov.ua/get-user-certificate/ZhXZsKuaQG9eEViV9R5F","Завантажити сертифікат")</f>
        <v>Завантажити сертифікат</v>
      </c>
    </row>
    <row r="157" spans="1:3" x14ac:dyDescent="0.3">
      <c r="A157" s="1">
        <v>156</v>
      </c>
      <c r="B157" t="s">
        <v>156</v>
      </c>
      <c r="C157" t="str">
        <f>HYPERLINK("https://talan.bank.gov.ua/get-user-certificate/ZhXZsJp9cB5jTpqOwjdN","Завантажити сертифікат")</f>
        <v>Завантажити сертифікат</v>
      </c>
    </row>
    <row r="158" spans="1:3" x14ac:dyDescent="0.3">
      <c r="A158" s="1">
        <v>157</v>
      </c>
      <c r="B158" t="s">
        <v>157</v>
      </c>
      <c r="C158" t="str">
        <f>HYPERLINK("https://talan.bank.gov.ua/get-user-certificate/ZhXZsbDdwcXqT4aNisFK","Завантажити сертифікат")</f>
        <v>Завантажити сертифікат</v>
      </c>
    </row>
    <row r="159" spans="1:3" x14ac:dyDescent="0.3">
      <c r="A159" s="1">
        <v>158</v>
      </c>
      <c r="B159" t="s">
        <v>158</v>
      </c>
      <c r="C159" t="str">
        <f>HYPERLINK("https://talan.bank.gov.ua/get-user-certificate/ZhXZshMWpoyYWtnFUXKr","Завантажити сертифікат")</f>
        <v>Завантажити сертифікат</v>
      </c>
    </row>
    <row r="160" spans="1:3" x14ac:dyDescent="0.3">
      <c r="A160" s="1">
        <v>159</v>
      </c>
      <c r="B160" t="s">
        <v>159</v>
      </c>
      <c r="C160" t="str">
        <f>HYPERLINK("https://talan.bank.gov.ua/get-user-certificate/ZhXZsmD_M5hta9k8ThJ0","Завантажити сертифікат")</f>
        <v>Завантажити сертифікат</v>
      </c>
    </row>
    <row r="161" spans="1:3" x14ac:dyDescent="0.3">
      <c r="A161" s="1">
        <v>160</v>
      </c>
      <c r="B161" t="s">
        <v>160</v>
      </c>
      <c r="C161" t="str">
        <f>HYPERLINK("https://talan.bank.gov.ua/get-user-certificate/ZhXZsd48Vv2CDhnHvS-T","Завантажити сертифікат")</f>
        <v>Завантажити сертифікат</v>
      </c>
    </row>
    <row r="162" spans="1:3" x14ac:dyDescent="0.3">
      <c r="A162" s="1">
        <v>161</v>
      </c>
      <c r="B162" t="s">
        <v>161</v>
      </c>
      <c r="C162" t="str">
        <f>HYPERLINK("https://talan.bank.gov.ua/get-user-certificate/ZhXZsSXbZukGLy4bwb4-","Завантажити сертифікат")</f>
        <v>Завантажити сертифікат</v>
      </c>
    </row>
    <row r="163" spans="1:3" x14ac:dyDescent="0.3">
      <c r="A163" s="1">
        <v>162</v>
      </c>
      <c r="B163" t="s">
        <v>162</v>
      </c>
      <c r="C163" t="str">
        <f>HYPERLINK("https://talan.bank.gov.ua/get-user-certificate/ZhXZssWQU9jMj4M2BYYI","Завантажити сертифікат")</f>
        <v>Завантажити сертифікат</v>
      </c>
    </row>
    <row r="164" spans="1:3" x14ac:dyDescent="0.3">
      <c r="A164" s="1">
        <v>163</v>
      </c>
      <c r="B164" t="s">
        <v>163</v>
      </c>
      <c r="C164" t="str">
        <f>HYPERLINK("https://talan.bank.gov.ua/get-user-certificate/ZhXZsHsgW1PLPsylobu-","Завантажити сертифікат")</f>
        <v>Завантажити сертифікат</v>
      </c>
    </row>
    <row r="165" spans="1:3" x14ac:dyDescent="0.3">
      <c r="A165" s="1">
        <v>164</v>
      </c>
      <c r="B165" t="s">
        <v>164</v>
      </c>
      <c r="C165" t="str">
        <f>HYPERLINK("https://talan.bank.gov.ua/get-user-certificate/ZhXZslYlrEjMQNElw44I","Завантажити сертифікат")</f>
        <v>Завантажити сертифікат</v>
      </c>
    </row>
    <row r="166" spans="1:3" x14ac:dyDescent="0.3">
      <c r="A166" s="1">
        <v>165</v>
      </c>
      <c r="B166" t="s">
        <v>165</v>
      </c>
      <c r="C166" t="str">
        <f>HYPERLINK("https://talan.bank.gov.ua/get-user-certificate/ZhXZsPorTPGd5uMARTWW","Завантажити сертифікат")</f>
        <v>Завантажити сертифікат</v>
      </c>
    </row>
    <row r="167" spans="1:3" x14ac:dyDescent="0.3">
      <c r="A167" s="1">
        <v>166</v>
      </c>
      <c r="B167" t="s">
        <v>166</v>
      </c>
      <c r="C167" t="str">
        <f>HYPERLINK("https://talan.bank.gov.ua/get-user-certificate/ZhXZszDB-gZXX2p4LrlS","Завантажити сертифікат")</f>
        <v>Завантажити сертифікат</v>
      </c>
    </row>
    <row r="168" spans="1:3" x14ac:dyDescent="0.3">
      <c r="A168" s="1">
        <v>167</v>
      </c>
      <c r="B168" t="s">
        <v>167</v>
      </c>
      <c r="C168" t="str">
        <f>HYPERLINK("https://talan.bank.gov.ua/get-user-certificate/ZhXZsHLSG4_-pFzxajS5","Завантажити сертифікат")</f>
        <v>Завантажити сертифікат</v>
      </c>
    </row>
    <row r="169" spans="1:3" x14ac:dyDescent="0.3">
      <c r="A169" s="1">
        <v>168</v>
      </c>
      <c r="B169" t="s">
        <v>168</v>
      </c>
      <c r="C169" t="str">
        <f>HYPERLINK("https://talan.bank.gov.ua/get-user-certificate/ZhXZspA4Ey8VXnJl6n4u","Завантажити сертифікат")</f>
        <v>Завантажити сертифікат</v>
      </c>
    </row>
    <row r="170" spans="1:3" x14ac:dyDescent="0.3">
      <c r="A170" s="1">
        <v>169</v>
      </c>
      <c r="B170" t="s">
        <v>169</v>
      </c>
      <c r="C170" t="str">
        <f>HYPERLINK("https://talan.bank.gov.ua/get-user-certificate/ZhXZsSnIy4W_CWTI7Fe1","Завантажити сертифікат")</f>
        <v>Завантажити сертифікат</v>
      </c>
    </row>
    <row r="171" spans="1:3" x14ac:dyDescent="0.3">
      <c r="A171" s="1">
        <v>170</v>
      </c>
      <c r="B171" t="s">
        <v>170</v>
      </c>
      <c r="C171" t="str">
        <f>HYPERLINK("https://talan.bank.gov.ua/get-user-certificate/ZhXZscJ-LJ7aoUAvrRJL","Завантажити сертифікат")</f>
        <v>Завантажити сертифікат</v>
      </c>
    </row>
    <row r="172" spans="1:3" x14ac:dyDescent="0.3">
      <c r="A172" s="1">
        <v>171</v>
      </c>
      <c r="B172" t="s">
        <v>171</v>
      </c>
      <c r="C172" t="str">
        <f>HYPERLINK("https://talan.bank.gov.ua/get-user-certificate/ZhXZsMfc3i2xrMNOtsGm","Завантажити сертифікат")</f>
        <v>Завантажити сертифікат</v>
      </c>
    </row>
    <row r="173" spans="1:3" x14ac:dyDescent="0.3">
      <c r="A173" s="1">
        <v>172</v>
      </c>
      <c r="B173" t="s">
        <v>172</v>
      </c>
      <c r="C173" t="str">
        <f>HYPERLINK("https://talan.bank.gov.ua/get-user-certificate/ZhXZs0nK6iv43AwASFTI","Завантажити сертифікат")</f>
        <v>Завантажити сертифікат</v>
      </c>
    </row>
    <row r="174" spans="1:3" x14ac:dyDescent="0.3">
      <c r="A174" s="1">
        <v>173</v>
      </c>
      <c r="B174" t="s">
        <v>173</v>
      </c>
      <c r="C174" t="str">
        <f>HYPERLINK("https://talan.bank.gov.ua/get-user-certificate/ZhXZsTdLARihn7wDiBGK","Завантажити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</hyperlinks>
  <pageMargins left="0.7" right="0.7" top="0.75" bottom="0.75" header="0.3" footer="0.3"/>
  <pageSetup orientation="portrait"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2025-01-02T17:01:07Z</dcterms:created>
  <dcterms:modified xsi:type="dcterms:W3CDTF">2025-01-07T11:14:12Z</dcterms:modified>
  <cp:category/>
</cp:coreProperties>
</file>