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NBU\012393\Desktop\"/>
    </mc:Choice>
  </mc:AlternateContent>
  <bookViews>
    <workbookView xWindow="0" yWindow="0" windowWidth="23040" windowHeight="8676"/>
  </bookViews>
  <sheets>
    <sheet name="Worksheet" sheetId="1" r:id="rId1"/>
  </sheets>
  <calcPr calcId="162913"/>
</workbook>
</file>

<file path=xl/calcChain.xml><?xml version="1.0" encoding="utf-8"?>
<calcChain xmlns="http://schemas.openxmlformats.org/spreadsheetml/2006/main">
  <c r="C272" i="1" l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<sst xmlns="http://schemas.openxmlformats.org/spreadsheetml/2006/main" count="274" uniqueCount="268">
  <si>
    <t>Посилання на сертифікат</t>
  </si>
  <si>
    <t>Міщенко Сергій Анатолійович</t>
  </si>
  <si>
    <t>Залозна Владислава Анатоліївна</t>
  </si>
  <si>
    <t>РИБІНА Алла Матвіївна</t>
  </si>
  <si>
    <t>Коваленко Олександр</t>
  </si>
  <si>
    <t>Ізвєкова Анастасія Ігорівна</t>
  </si>
  <si>
    <t>Козак Ганна Олександрівна</t>
  </si>
  <si>
    <t>Ворошило Віталій</t>
  </si>
  <si>
    <t>Степанчук Світлана Леонідівна</t>
  </si>
  <si>
    <t>Ткаченко Оксана Олександрівна</t>
  </si>
  <si>
    <t>Чеснік Наталя Миколаївна</t>
  </si>
  <si>
    <t>Поліщук Сергій Володимирович</t>
  </si>
  <si>
    <t>Бут Світлана Юріївна</t>
  </si>
  <si>
    <t>Канцір Ірина Анатоліївна</t>
  </si>
  <si>
    <t>Тарасова Врина Петрівна</t>
  </si>
  <si>
    <t>Біла Ірина Сергіївна</t>
  </si>
  <si>
    <t>Богдан Дар'я Костянтинівна</t>
  </si>
  <si>
    <t>Герасименко Оксана Миколаївна</t>
  </si>
  <si>
    <t>Ткачова Оксана Миколаївна</t>
  </si>
  <si>
    <t>Савченко Тетяна Володимирівна</t>
  </si>
  <si>
    <t>Кондрашова Ольга Едуардівна</t>
  </si>
  <si>
    <t>Сімохіна Катерина Володимирівна</t>
  </si>
  <si>
    <t>Яцук Ольга Костянтинівна</t>
  </si>
  <si>
    <t>Маєрчук Марина Олександрівна</t>
  </si>
  <si>
    <t>Куницька Вікторія Сергіївна</t>
  </si>
  <si>
    <t>Богдан Дар'я Констянтинівна</t>
  </si>
  <si>
    <t>Маначинська Юлія Анатоліївна</t>
  </si>
  <si>
    <t>Попкова Юлія Юріївна</t>
  </si>
  <si>
    <t>Подгорна Алла Олександрівна</t>
  </si>
  <si>
    <t>Кісіль Вікторія Володимирівна</t>
  </si>
  <si>
    <t>Українець Марина Володимирівна</t>
  </si>
  <si>
    <t>Богдан Дар'я Константинівна</t>
  </si>
  <si>
    <t>Шаповалова Олена Вікторівна</t>
  </si>
  <si>
    <t>Ломова Юлія Володимирівна</t>
  </si>
  <si>
    <t>Материнська Ольга Андріївна</t>
  </si>
  <si>
    <t>Грєшнікова Вікторія Анатоліївна</t>
  </si>
  <si>
    <t>Поліщук Віта Миколаївна</t>
  </si>
  <si>
    <t>Пасічник Тетяна Іванівна</t>
  </si>
  <si>
    <t>Соніна Оксана Олексіївна</t>
  </si>
  <si>
    <t>Булат Віра Григорівна</t>
  </si>
  <si>
    <t>Світлана Леонідівна Степанчук</t>
  </si>
  <si>
    <t>Боднарюк Ірина Леонідівна</t>
  </si>
  <si>
    <t>Манілова Тетяна Володимирівна</t>
  </si>
  <si>
    <t>Гома Анна Анатоліївна</t>
  </si>
  <si>
    <t>Лебідкіна Альона Олександрівна</t>
  </si>
  <si>
    <t>Арнаут Ірина Олексіївна</t>
  </si>
  <si>
    <t>Короленко Ріта Вікторівна</t>
  </si>
  <si>
    <t>Тимчук Юлія Сергіївна</t>
  </si>
  <si>
    <t>Шевчук Ольга Аркадіївна</t>
  </si>
  <si>
    <t>Ковальчук Олег Олексійович</t>
  </si>
  <si>
    <t>Сухіна Лілія Миколаївна</t>
  </si>
  <si>
    <t>Вовденко Оксана Володимирівна</t>
  </si>
  <si>
    <t>Біла Людмила Олександрівна</t>
  </si>
  <si>
    <t>Біла Людмила Олексендрівна</t>
  </si>
  <si>
    <t>Клименко Ганна Василівна</t>
  </si>
  <si>
    <t>Батрак Аліна Русланівна</t>
  </si>
  <si>
    <t>Сухай Богдана Богданівна</t>
  </si>
  <si>
    <t>Кладова Світлана Миколаївна</t>
  </si>
  <si>
    <t>Кокоша Вікторія Миколаївна</t>
  </si>
  <si>
    <t>Отян Яна Володимирівна</t>
  </si>
  <si>
    <t>Соловйова Ірина Петрівна</t>
  </si>
  <si>
    <t>Присяжнюк Таїсія Василівна</t>
  </si>
  <si>
    <t>Кайнара Світлана Іванівна</t>
  </si>
  <si>
    <t>Гаркуша Зоя Миколаївна</t>
  </si>
  <si>
    <t>Ткаченко Оксана Олексанрівна</t>
  </si>
  <si>
    <t>Огренич Юлія Олександрівна</t>
  </si>
  <si>
    <t>Трапезенко Наталія Миколаївна</t>
  </si>
  <si>
    <t>Шевченко Анна Анатоліївна</t>
  </si>
  <si>
    <t>Шепетюк Лариса Володимирівна</t>
  </si>
  <si>
    <t>Надточій Роман Валерійович</t>
  </si>
  <si>
    <t>Духніцький Юрій Олексійович</t>
  </si>
  <si>
    <t>Шевченко Олена Романівна</t>
  </si>
  <si>
    <t>Тихоненко Аліна Миколаївна</t>
  </si>
  <si>
    <t>Павлович Любов Валеріївна</t>
  </si>
  <si>
    <t>Данілова Світлана Юріївна</t>
  </si>
  <si>
    <t>Васильєва Ольга Олександрівна</t>
  </si>
  <si>
    <t>Андросович Тетяна</t>
  </si>
  <si>
    <t>Басюк Володимир Євгенійович</t>
  </si>
  <si>
    <t>Черняк Ольга Євгенівна</t>
  </si>
  <si>
    <t>Нагуляк Леонід Леонідович.</t>
  </si>
  <si>
    <t>Гранатюк Людмила Анатоліївна</t>
  </si>
  <si>
    <t>Ірина Рябченко</t>
  </si>
  <si>
    <t>Гайдаш Аліна Ігорівна</t>
  </si>
  <si>
    <t>Кобзаренко Маргарита Анатоліївна</t>
  </si>
  <si>
    <t>Бариш Інна Петрівна</t>
  </si>
  <si>
    <t>Дмитрієва Тетяна Львівна</t>
  </si>
  <si>
    <t>Парубець Олена Миколаївна</t>
  </si>
  <si>
    <t>Швидка Марина Сергіївна</t>
  </si>
  <si>
    <t>Шевченко Ніна Володимирівна</t>
  </si>
  <si>
    <t>Нероденко Вікторія Вікторівна</t>
  </si>
  <si>
    <t>Степанечко Ірина Миколаївна</t>
  </si>
  <si>
    <t>Пиртя Тетяна Олегівна</t>
  </si>
  <si>
    <t>Коломієць Тетяна Миколаївна</t>
  </si>
  <si>
    <t>Сидорина Ольга Григорівна</t>
  </si>
  <si>
    <t>Приліпко Галина Валеріївна</t>
  </si>
  <si>
    <t>Тайлакова Олена</t>
  </si>
  <si>
    <t>Соломко Надія Миколаївна</t>
  </si>
  <si>
    <t>Сухоярський Сергій Віталійович</t>
  </si>
  <si>
    <t>Бортнюк Тетяна Юріївна</t>
  </si>
  <si>
    <t>Гуцаленко Оксана Іванівна</t>
  </si>
  <si>
    <t>Фарімець Олена Анатоліївна</t>
  </si>
  <si>
    <t>Мельник Ірина Василівна</t>
  </si>
  <si>
    <t>Чуприна Ольга Миколаївна.</t>
  </si>
  <si>
    <t>Савченко Інна Миколаївна</t>
  </si>
  <si>
    <t>Лисенко Наталя Олександрівна</t>
  </si>
  <si>
    <t>Бабак Тетяна Володимирівна</t>
  </si>
  <si>
    <t>Володько Марина Юріївна</t>
  </si>
  <si>
    <t>Боженко Юлія Володимирівна</t>
  </si>
  <si>
    <t>Таран Ростислав Валерійович</t>
  </si>
  <si>
    <t>Корнієнко Оксана Вікторівна</t>
  </si>
  <si>
    <t>Калган Михайло Сергійович</t>
  </si>
  <si>
    <t>Нетребчук Лариса Олександрівна</t>
  </si>
  <si>
    <t>Кондратенко Оксана Віталіївна</t>
  </si>
  <si>
    <t>Сорокун Тетяна Євгенівна</t>
  </si>
  <si>
    <t>Цікава Наталія Анатоліївна</t>
  </si>
  <si>
    <t>Шендрик Людмила Миколаївна</t>
  </si>
  <si>
    <t>Чувашова Валентина Юріївна</t>
  </si>
  <si>
    <t>Валіхель Олена Олександрівна</t>
  </si>
  <si>
    <t>Залозний Павло Васильович</t>
  </si>
  <si>
    <t>Собченко Яна Леонідівна</t>
  </si>
  <si>
    <t>Козак Людмила Миколаївна</t>
  </si>
  <si>
    <t>Микитенко Аліна Олександрівна</t>
  </si>
  <si>
    <t>Колодій Галина Василівна</t>
  </si>
  <si>
    <t>Старинська Лариса Миколаївна</t>
  </si>
  <si>
    <t>Гринько Олена Леонідівна</t>
  </si>
  <si>
    <t>Битка Валерія Володимирівна</t>
  </si>
  <si>
    <t>Кроть Світлана Михайлівна</t>
  </si>
  <si>
    <t>Божко Надія Валеріївна</t>
  </si>
  <si>
    <t>Бойко Юлія Сергіївна</t>
  </si>
  <si>
    <t>Печенко Світлана Миколаївна</t>
  </si>
  <si>
    <t>Дубина Людмила Іванівна</t>
  </si>
  <si>
    <t>Моторна Ірина Вікторівна</t>
  </si>
  <si>
    <t>Сільченко Сніжана Олександрівна</t>
  </si>
  <si>
    <t>Миронова Інна Анатоліївна</t>
  </si>
  <si>
    <t>Бортник Катерина Яківна</t>
  </si>
  <si>
    <t>Курінна Людмила Володимирівна</t>
  </si>
  <si>
    <t>Гриценко Наталія Вікторівна</t>
  </si>
  <si>
    <t>Бувайло Дмитро Костянтинович</t>
  </si>
  <si>
    <t>Коміссарова Ірина Віталіївна</t>
  </si>
  <si>
    <t>Мартинюк Богдана Богданівна</t>
  </si>
  <si>
    <t>Кедь Тетяна Володимирівна</t>
  </si>
  <si>
    <t>Тютюнник Ганна Андріївна</t>
  </si>
  <si>
    <t>Миколаєнко Вадим Валерійович</t>
  </si>
  <si>
    <t>Безклинська Катерина Сергіївна</t>
  </si>
  <si>
    <t>Мельник Людмила Миколаївна</t>
  </si>
  <si>
    <t>Кісільова Тетяна Олександрівна</t>
  </si>
  <si>
    <t>Тананайко Олена Григорівна</t>
  </si>
  <si>
    <t>Тихоненко Аліна Миколаїівна</t>
  </si>
  <si>
    <t>Аніпченко Анна Юріївна</t>
  </si>
  <si>
    <t>Єфімова Антоніна Вікторівна</t>
  </si>
  <si>
    <t>Поліщук Марія Анатоліївна</t>
  </si>
  <si>
    <t>Апрод Катерина Олегівна</t>
  </si>
  <si>
    <t>Скрипник Катерина Іванівна</t>
  </si>
  <si>
    <t>Бабінець Надія Василівна</t>
  </si>
  <si>
    <t>Момонт Ірина Юріївна</t>
  </si>
  <si>
    <t>Дрюченко Ольга Сергіївна</t>
  </si>
  <si>
    <t>Шатова Олена Дмитрівна</t>
  </si>
  <si>
    <t>Квашко Алла Анатоліївна</t>
  </si>
  <si>
    <t>Коханова Олена Федорівна</t>
  </si>
  <si>
    <t>Хміль Ольга Іванівна</t>
  </si>
  <si>
    <t>Бельська Наталія Дем'янівна</t>
  </si>
  <si>
    <t>Бровко Лариса Василівна</t>
  </si>
  <si>
    <t>Петрів Ірина Богданівна</t>
  </si>
  <si>
    <t>Зюкова Лілія Ігорівна</t>
  </si>
  <si>
    <t>Бондарчук Інна Володимирівна</t>
  </si>
  <si>
    <t>Яблонський Вадим Віталійович</t>
  </si>
  <si>
    <t>Матвійчук Олена Петрівна</t>
  </si>
  <si>
    <t>Бабаян Анна Едуардівна</t>
  </si>
  <si>
    <t>Шепелюк Леся Миколаївна</t>
  </si>
  <si>
    <t>Волосянко Євгенія Володимирівна</t>
  </si>
  <si>
    <t>Салтикова Олеся Іванівна</t>
  </si>
  <si>
    <t>Куліков Максим Олександрович</t>
  </si>
  <si>
    <t>Мурских Тетяна Вікторівна</t>
  </si>
  <si>
    <t>Радченко Ірина Олександрівна</t>
  </si>
  <si>
    <t>Лариса Ляшко</t>
  </si>
  <si>
    <t>Ісаєнко Інна Миколаївна</t>
  </si>
  <si>
    <t>Берус Тетяна Валеріївна</t>
  </si>
  <si>
    <t>Посоха Надія Миколаївна</t>
  </si>
  <si>
    <t>Стукало Ольга Олександрівна</t>
  </si>
  <si>
    <t>Чичикалова Ірина Едуардівна</t>
  </si>
  <si>
    <t>Крамчанінова Поліна Євгеніївна</t>
  </si>
  <si>
    <t>Загідуліна Наталія Георгіївна</t>
  </si>
  <si>
    <t>Борзяк Ірина Михайлівна</t>
  </si>
  <si>
    <t>Гаркуша Юлія Олександрівна</t>
  </si>
  <si>
    <t>Москаленко Наталія Сергіївна</t>
  </si>
  <si>
    <t>Плєвакіна Галина</t>
  </si>
  <si>
    <t>Шабелян Ірина Миколаївна</t>
  </si>
  <si>
    <t>Котубей Владислав Васильович</t>
  </si>
  <si>
    <t>Подолякіна Яна Валеріївна</t>
  </si>
  <si>
    <t>Бутко Ольга Володимирівна</t>
  </si>
  <si>
    <t>Крепочина Тетяна Володимирівна</t>
  </si>
  <si>
    <t>Омельчук Анастасія Сергіївна</t>
  </si>
  <si>
    <t>Пустовіт Вікторія Олександрівна</t>
  </si>
  <si>
    <t>Стасюк Наталія Янівна</t>
  </si>
  <si>
    <t>Харченко Михайло Олександрович</t>
  </si>
  <si>
    <t>Яворський Олександр Геннадійович</t>
  </si>
  <si>
    <t>Діденко Альона Станіславівна</t>
  </si>
  <si>
    <t>Бекетова Євгенія Леонідівна</t>
  </si>
  <si>
    <t>Снагощенко Олена Вікторівна</t>
  </si>
  <si>
    <t>Захарченко Євгеній Олександрович</t>
  </si>
  <si>
    <t>Кисіль Олена Олександрівна</t>
  </si>
  <si>
    <t>Федоскіна Соломія Петрівна</t>
  </si>
  <si>
    <t>Кравченко Ліна Миколаївна</t>
  </si>
  <si>
    <t>Коваленко Сергій Леонідович</t>
  </si>
  <si>
    <t>Гранда Олена вВалерїівна</t>
  </si>
  <si>
    <t>Ткачук Наталія Миколаївна</t>
  </si>
  <si>
    <t>Ляшенко Микола Миколайович</t>
  </si>
  <si>
    <t>Жила Мар'яна</t>
  </si>
  <si>
    <t>Ковальова Тетяна Сергіївна</t>
  </si>
  <si>
    <t>Макущенко Сергій Олександрович</t>
  </si>
  <si>
    <t>Сердюк Катерина Олексіївна</t>
  </si>
  <si>
    <t>Сліпенький Юрій Ярославович</t>
  </si>
  <si>
    <t>Кришталь Галина Олександрівна</t>
  </si>
  <si>
    <t>Васильєва Наталія Миколаївна</t>
  </si>
  <si>
    <t>Польова Ніла Сергіївна</t>
  </si>
  <si>
    <t>Колодницька Марія Михайлівна</t>
  </si>
  <si>
    <t>Зеленюк Ольга Олександрівна</t>
  </si>
  <si>
    <t>Поляниця Вікторія Валеріївна</t>
  </si>
  <si>
    <t>Щавлінська Валентина Юріївна</t>
  </si>
  <si>
    <t>Устименко Маргарита Іванівна</t>
  </si>
  <si>
    <t>Музичка Наталія Сергіївна</t>
  </si>
  <si>
    <t>Осадчук Наталія Володимирівна</t>
  </si>
  <si>
    <t>Попович Юлія Антонівна</t>
  </si>
  <si>
    <t>Шевченко Світлана Вікторівна</t>
  </si>
  <si>
    <t>Турчак Наталя Вікторівна</t>
  </si>
  <si>
    <t>Ткаченко Юлія Євгеніївна</t>
  </si>
  <si>
    <t>Седляр Діана Олександрівна</t>
  </si>
  <si>
    <t>Самарічева Тетяна Анатоліївна</t>
  </si>
  <si>
    <t>Сидоренко Марина Миколаївна</t>
  </si>
  <si>
    <t>Литвиненко Олена Володимирівна</t>
  </si>
  <si>
    <t>Ричкова Марія Сергіївна</t>
  </si>
  <si>
    <t>Слюсар Діана Григорівна</t>
  </si>
  <si>
    <t>Маціборська Людмила Михайлівна</t>
  </si>
  <si>
    <t>Ковтонюк Інна Ігорівна</t>
  </si>
  <si>
    <t>Безруков Олександр Анатолійович</t>
  </si>
  <si>
    <t>Синявін Олександр Миколайович</t>
  </si>
  <si>
    <t>Седляр Михайло Олегович</t>
  </si>
  <si>
    <t>Павленко Родіон Костянтинович</t>
  </si>
  <si>
    <t>Коломоєць Світлана Володимирівна</t>
  </si>
  <si>
    <t>Яворська Людмила Миколаївна</t>
  </si>
  <si>
    <t>Бодю К'яра Олександрівна</t>
  </si>
  <si>
    <t>Сліпченко Олексій Ігорович</t>
  </si>
  <si>
    <t>Ткач Андрій Анатолійович</t>
  </si>
  <si>
    <t>Малейчик Вікторія Анатоліївна</t>
  </si>
  <si>
    <t>Боднарчук Тетяна Валеріївна</t>
  </si>
  <si>
    <t>Парфірян Алла Вікторівна</t>
  </si>
  <si>
    <t>Курганова Ірина Михайлівна</t>
  </si>
  <si>
    <t>Процик Марія Миколаївна</t>
  </si>
  <si>
    <t>Заіц Катерина Олексіївна</t>
  </si>
  <si>
    <t>Коляда Оксана Любомирівна</t>
  </si>
  <si>
    <t>Мацера Ірина Василівна</t>
  </si>
  <si>
    <t>Коняхіна Ганна Олегівна</t>
  </si>
  <si>
    <t>Лаптєва Інна Вікторівна</t>
  </si>
  <si>
    <t>Жукова Катерина Василівна</t>
  </si>
  <si>
    <t>Приходько Тетяна Миколаївна</t>
  </si>
  <si>
    <t>Глушенко Тетяна Миколаївна</t>
  </si>
  <si>
    <t>Мірошніченко Ніна Михайлівна</t>
  </si>
  <si>
    <t>Чайка Лілія Василівна</t>
  </si>
  <si>
    <t>Чорноморець Юлія Олексіївна</t>
  </si>
  <si>
    <t>Меліхов Євгеній Валентинович</t>
  </si>
  <si>
    <t>Ткаченко Оксана Іванівна</t>
  </si>
  <si>
    <t>Гнатовська Тетяна Миколаївна</t>
  </si>
  <si>
    <t>Скакун Олександра Юріївна</t>
  </si>
  <si>
    <t>Сьомик-Жураківська Людмила Олександрівна</t>
  </si>
  <si>
    <t>Шаповалова Світлана Іванівна</t>
  </si>
  <si>
    <t>Аблова Галина Василівна</t>
  </si>
  <si>
    <t>№ з/п</t>
  </si>
  <si>
    <t>Педагог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</si>
</sst>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alan.bank.gov.ua/get-user-certificate/5mRm-dYHCdgASaP3iYxV" TargetMode="External"/><Relationship Id="rId21" Type="http://schemas.openxmlformats.org/officeDocument/2006/relationships/hyperlink" Target="https://talan.bank.gov.ua/get-user-certificate/5mRm-MDmyUdrTkHlEUT8" TargetMode="External"/><Relationship Id="rId63" Type="http://schemas.openxmlformats.org/officeDocument/2006/relationships/hyperlink" Target="https://talan.bank.gov.ua/get-user-certificate/5mRm-YoSPs9adShBmhxU" TargetMode="External"/><Relationship Id="rId159" Type="http://schemas.openxmlformats.org/officeDocument/2006/relationships/hyperlink" Target="https://talan.bank.gov.ua/get-user-certificate/5mRm-wumRkXbXrCnrnP-" TargetMode="External"/><Relationship Id="rId170" Type="http://schemas.openxmlformats.org/officeDocument/2006/relationships/hyperlink" Target="https://talan.bank.gov.ua/get-user-certificate/5mRm-82mevn8hPrBxLQN" TargetMode="External"/><Relationship Id="rId226" Type="http://schemas.openxmlformats.org/officeDocument/2006/relationships/hyperlink" Target="https://talan.bank.gov.ua/get-user-certificate/5mRm-uoiFWsvrUiOZdwn" TargetMode="External"/><Relationship Id="rId268" Type="http://schemas.openxmlformats.org/officeDocument/2006/relationships/hyperlink" Target="https://talan.bank.gov.ua/get-user-certificate/5mRm-az-bldvIbaLxvfT" TargetMode="External"/><Relationship Id="rId11" Type="http://schemas.openxmlformats.org/officeDocument/2006/relationships/hyperlink" Target="https://talan.bank.gov.ua/get-user-certificate/5mRm-iax6GIvejGGAQSU" TargetMode="External"/><Relationship Id="rId32" Type="http://schemas.openxmlformats.org/officeDocument/2006/relationships/hyperlink" Target="https://talan.bank.gov.ua/get-user-certificate/5mRm-LZZ-FjGiQXjL9pn" TargetMode="External"/><Relationship Id="rId53" Type="http://schemas.openxmlformats.org/officeDocument/2006/relationships/hyperlink" Target="https://talan.bank.gov.ua/get-user-certificate/5mRm-RQ76pHOdTDCYEKa" TargetMode="External"/><Relationship Id="rId74" Type="http://schemas.openxmlformats.org/officeDocument/2006/relationships/hyperlink" Target="https://talan.bank.gov.ua/get-user-certificate/5mRm-BY7xIzIqfR3daTE" TargetMode="External"/><Relationship Id="rId128" Type="http://schemas.openxmlformats.org/officeDocument/2006/relationships/hyperlink" Target="https://talan.bank.gov.ua/get-user-certificate/5mRm-2-chWesWmcD5tpX" TargetMode="External"/><Relationship Id="rId149" Type="http://schemas.openxmlformats.org/officeDocument/2006/relationships/hyperlink" Target="https://talan.bank.gov.ua/get-user-certificate/5mRm-eFrTOxX6IwAF2xr" TargetMode="External"/><Relationship Id="rId5" Type="http://schemas.openxmlformats.org/officeDocument/2006/relationships/hyperlink" Target="https://talan.bank.gov.ua/get-user-certificate/5mRm-6bW_Okl2niMNjnq" TargetMode="External"/><Relationship Id="rId95" Type="http://schemas.openxmlformats.org/officeDocument/2006/relationships/hyperlink" Target="https://talan.bank.gov.ua/get-user-certificate/5mRm-Lsl0GQjGoIvLNz8" TargetMode="External"/><Relationship Id="rId160" Type="http://schemas.openxmlformats.org/officeDocument/2006/relationships/hyperlink" Target="https://talan.bank.gov.ua/get-user-certificate/5mRm-4TVeZ5sjHjcJGF_" TargetMode="External"/><Relationship Id="rId181" Type="http://schemas.openxmlformats.org/officeDocument/2006/relationships/hyperlink" Target="https://talan.bank.gov.ua/get-user-certificate/5mRm-rrE4DcRDSas_NQz" TargetMode="External"/><Relationship Id="rId216" Type="http://schemas.openxmlformats.org/officeDocument/2006/relationships/hyperlink" Target="https://talan.bank.gov.ua/get-user-certificate/5mRm-R4pahfOgnlyzMUG" TargetMode="External"/><Relationship Id="rId237" Type="http://schemas.openxmlformats.org/officeDocument/2006/relationships/hyperlink" Target="https://talan.bank.gov.ua/get-user-certificate/5mRm-YR-Rk6lZbTz5N_b" TargetMode="External"/><Relationship Id="rId258" Type="http://schemas.openxmlformats.org/officeDocument/2006/relationships/hyperlink" Target="https://talan.bank.gov.ua/get-user-certificate/5mRm-QUY7grHOEFjp3Is" TargetMode="External"/><Relationship Id="rId22" Type="http://schemas.openxmlformats.org/officeDocument/2006/relationships/hyperlink" Target="https://talan.bank.gov.ua/get-user-certificate/5mRm-NI_-QNvIHR754LN" TargetMode="External"/><Relationship Id="rId43" Type="http://schemas.openxmlformats.org/officeDocument/2006/relationships/hyperlink" Target="https://talan.bank.gov.ua/get-user-certificate/5mRm--PaVth_7sA1x3Qg" TargetMode="External"/><Relationship Id="rId64" Type="http://schemas.openxmlformats.org/officeDocument/2006/relationships/hyperlink" Target="https://talan.bank.gov.ua/get-user-certificate/5mRm-mMmnF2pZoZsHaqR" TargetMode="External"/><Relationship Id="rId118" Type="http://schemas.openxmlformats.org/officeDocument/2006/relationships/hyperlink" Target="https://talan.bank.gov.ua/get-user-certificate/5mRm-3u8pqWKR1gat8OW" TargetMode="External"/><Relationship Id="rId139" Type="http://schemas.openxmlformats.org/officeDocument/2006/relationships/hyperlink" Target="https://talan.bank.gov.ua/get-user-certificate/5mRm-DdRhPGxBcWH2MWD" TargetMode="External"/><Relationship Id="rId85" Type="http://schemas.openxmlformats.org/officeDocument/2006/relationships/hyperlink" Target="https://talan.bank.gov.ua/get-user-certificate/5mRm-l8UY_eEriCwWG_6" TargetMode="External"/><Relationship Id="rId150" Type="http://schemas.openxmlformats.org/officeDocument/2006/relationships/hyperlink" Target="https://talan.bank.gov.ua/get-user-certificate/5mRm-SRYLRjE28DIX2iP" TargetMode="External"/><Relationship Id="rId171" Type="http://schemas.openxmlformats.org/officeDocument/2006/relationships/hyperlink" Target="https://talan.bank.gov.ua/get-user-certificate/5mRm-Dydx16zP98ui5j4" TargetMode="External"/><Relationship Id="rId192" Type="http://schemas.openxmlformats.org/officeDocument/2006/relationships/hyperlink" Target="https://talan.bank.gov.ua/get-user-certificate/5mRm-n_LCQ1ITum_soQY" TargetMode="External"/><Relationship Id="rId206" Type="http://schemas.openxmlformats.org/officeDocument/2006/relationships/hyperlink" Target="https://talan.bank.gov.ua/get-user-certificate/5mRm-ayOp40JxhrSnA8X" TargetMode="External"/><Relationship Id="rId227" Type="http://schemas.openxmlformats.org/officeDocument/2006/relationships/hyperlink" Target="https://talan.bank.gov.ua/get-user-certificate/5mRm-8mpgeXKhGqc8ASM" TargetMode="External"/><Relationship Id="rId248" Type="http://schemas.openxmlformats.org/officeDocument/2006/relationships/hyperlink" Target="https://talan.bank.gov.ua/get-user-certificate/5mRm-J7rAbfgE1V_gwSp" TargetMode="External"/><Relationship Id="rId269" Type="http://schemas.openxmlformats.org/officeDocument/2006/relationships/hyperlink" Target="https://talan.bank.gov.ua/get-user-certificate/5mRm-b-fiv2Q0c8shKAj" TargetMode="External"/><Relationship Id="rId12" Type="http://schemas.openxmlformats.org/officeDocument/2006/relationships/hyperlink" Target="https://talan.bank.gov.ua/get-user-certificate/5mRm-r3M7Kx_z6r2NN2U" TargetMode="External"/><Relationship Id="rId33" Type="http://schemas.openxmlformats.org/officeDocument/2006/relationships/hyperlink" Target="https://talan.bank.gov.ua/get-user-certificate/5mRm-n6tNJtdLIeHDR40" TargetMode="External"/><Relationship Id="rId108" Type="http://schemas.openxmlformats.org/officeDocument/2006/relationships/hyperlink" Target="https://talan.bank.gov.ua/get-user-certificate/5mRm-8GQp3fVrCI49868" TargetMode="External"/><Relationship Id="rId129" Type="http://schemas.openxmlformats.org/officeDocument/2006/relationships/hyperlink" Target="https://talan.bank.gov.ua/get-user-certificate/5mRm-RUs0crhT2GgY_O3" TargetMode="External"/><Relationship Id="rId54" Type="http://schemas.openxmlformats.org/officeDocument/2006/relationships/hyperlink" Target="https://talan.bank.gov.ua/get-user-certificate/5mRm-b31SG3NCjfC2tvI" TargetMode="External"/><Relationship Id="rId75" Type="http://schemas.openxmlformats.org/officeDocument/2006/relationships/hyperlink" Target="https://talan.bank.gov.ua/get-user-certificate/5mRm-ERH_NAGTgHSan_p" TargetMode="External"/><Relationship Id="rId96" Type="http://schemas.openxmlformats.org/officeDocument/2006/relationships/hyperlink" Target="https://talan.bank.gov.ua/get-user-certificate/5mRm-OsqdehdAo7WhcYj" TargetMode="External"/><Relationship Id="rId140" Type="http://schemas.openxmlformats.org/officeDocument/2006/relationships/hyperlink" Target="https://talan.bank.gov.ua/get-user-certificate/5mRm-VKwgb0RVP3dizUk" TargetMode="External"/><Relationship Id="rId161" Type="http://schemas.openxmlformats.org/officeDocument/2006/relationships/hyperlink" Target="https://talan.bank.gov.ua/get-user-certificate/5mRm-3b9GLLq0lKsp9fF" TargetMode="External"/><Relationship Id="rId182" Type="http://schemas.openxmlformats.org/officeDocument/2006/relationships/hyperlink" Target="https://talan.bank.gov.ua/get-user-certificate/5mRm-5HaY6fR6vMyC8zY" TargetMode="External"/><Relationship Id="rId217" Type="http://schemas.openxmlformats.org/officeDocument/2006/relationships/hyperlink" Target="https://talan.bank.gov.ua/get-user-certificate/5mRm-mzgcRAQ9ZBkmSVR" TargetMode="External"/><Relationship Id="rId6" Type="http://schemas.openxmlformats.org/officeDocument/2006/relationships/hyperlink" Target="https://talan.bank.gov.ua/get-user-certificate/5mRm-8xQgSBurXqOkIDV" TargetMode="External"/><Relationship Id="rId238" Type="http://schemas.openxmlformats.org/officeDocument/2006/relationships/hyperlink" Target="https://talan.bank.gov.ua/get-user-certificate/5mRm-pfrbKx_1FJq5drK" TargetMode="External"/><Relationship Id="rId259" Type="http://schemas.openxmlformats.org/officeDocument/2006/relationships/hyperlink" Target="https://talan.bank.gov.ua/get-user-certificate/5mRm-5d79stKNl9F5wGa" TargetMode="External"/><Relationship Id="rId23" Type="http://schemas.openxmlformats.org/officeDocument/2006/relationships/hyperlink" Target="https://talan.bank.gov.ua/get-user-certificate/5mRm-fTqJZRAj7fpmGrZ" TargetMode="External"/><Relationship Id="rId119" Type="http://schemas.openxmlformats.org/officeDocument/2006/relationships/hyperlink" Target="https://talan.bank.gov.ua/get-user-certificate/5mRm-vlXl6RFZydOMZ6L" TargetMode="External"/><Relationship Id="rId270" Type="http://schemas.openxmlformats.org/officeDocument/2006/relationships/hyperlink" Target="https://talan.bank.gov.ua/get-user-certificate/5mRm-2i623WbhgGBh8PB" TargetMode="External"/><Relationship Id="rId44" Type="http://schemas.openxmlformats.org/officeDocument/2006/relationships/hyperlink" Target="https://talan.bank.gov.ua/get-user-certificate/5mRm-YsC1ssZDIRh8quM" TargetMode="External"/><Relationship Id="rId65" Type="http://schemas.openxmlformats.org/officeDocument/2006/relationships/hyperlink" Target="https://talan.bank.gov.ua/get-user-certificate/5mRm-0H-qaaI2Ch6D2ca" TargetMode="External"/><Relationship Id="rId86" Type="http://schemas.openxmlformats.org/officeDocument/2006/relationships/hyperlink" Target="https://talan.bank.gov.ua/get-user-certificate/5mRm-QzFc6vrxf4BAMYk" TargetMode="External"/><Relationship Id="rId130" Type="http://schemas.openxmlformats.org/officeDocument/2006/relationships/hyperlink" Target="https://talan.bank.gov.ua/get-user-certificate/5mRm-h7aNrHfiU24yvkR" TargetMode="External"/><Relationship Id="rId151" Type="http://schemas.openxmlformats.org/officeDocument/2006/relationships/hyperlink" Target="https://talan.bank.gov.ua/get-user-certificate/5mRm--L9RjR4ZQMafXPT" TargetMode="External"/><Relationship Id="rId172" Type="http://schemas.openxmlformats.org/officeDocument/2006/relationships/hyperlink" Target="https://talan.bank.gov.ua/get-user-certificate/5mRm-ELPrN3NGdmw85Vm" TargetMode="External"/><Relationship Id="rId193" Type="http://schemas.openxmlformats.org/officeDocument/2006/relationships/hyperlink" Target="https://talan.bank.gov.ua/get-user-certificate/5mRm-Ml687s7dWTzeSkd" TargetMode="External"/><Relationship Id="rId207" Type="http://schemas.openxmlformats.org/officeDocument/2006/relationships/hyperlink" Target="https://talan.bank.gov.ua/get-user-certificate/5mRm-pipmMCnaTt6U8Sq" TargetMode="External"/><Relationship Id="rId228" Type="http://schemas.openxmlformats.org/officeDocument/2006/relationships/hyperlink" Target="https://talan.bank.gov.ua/get-user-certificate/5mRm-d3WIM3ak-FPHSha" TargetMode="External"/><Relationship Id="rId249" Type="http://schemas.openxmlformats.org/officeDocument/2006/relationships/hyperlink" Target="https://talan.bank.gov.ua/get-user-certificate/5mRm-d-OZlbXO8MYA23Q" TargetMode="External"/><Relationship Id="rId13" Type="http://schemas.openxmlformats.org/officeDocument/2006/relationships/hyperlink" Target="https://talan.bank.gov.ua/get-user-certificate/5mRm-jiQZ__1nKuJAqLq" TargetMode="External"/><Relationship Id="rId109" Type="http://schemas.openxmlformats.org/officeDocument/2006/relationships/hyperlink" Target="https://talan.bank.gov.ua/get-user-certificate/5mRm-8MgP74q-Xic6m1y" TargetMode="External"/><Relationship Id="rId260" Type="http://schemas.openxmlformats.org/officeDocument/2006/relationships/hyperlink" Target="https://talan.bank.gov.ua/get-user-certificate/5mRm-Dsyj1sFn8j0ZSWu" TargetMode="External"/><Relationship Id="rId34" Type="http://schemas.openxmlformats.org/officeDocument/2006/relationships/hyperlink" Target="https://talan.bank.gov.ua/get-user-certificate/5mRm-bUva2sVfJ1Bo0sx" TargetMode="External"/><Relationship Id="rId55" Type="http://schemas.openxmlformats.org/officeDocument/2006/relationships/hyperlink" Target="https://talan.bank.gov.ua/get-user-certificate/5mRm-LwzCieGdUbakGiu" TargetMode="External"/><Relationship Id="rId76" Type="http://schemas.openxmlformats.org/officeDocument/2006/relationships/hyperlink" Target="https://talan.bank.gov.ua/get-user-certificate/5mRm-PdkEpnpijfBbcya" TargetMode="External"/><Relationship Id="rId97" Type="http://schemas.openxmlformats.org/officeDocument/2006/relationships/hyperlink" Target="https://talan.bank.gov.ua/get-user-certificate/5mRm-uJBqSbE2eqi-pmG" TargetMode="External"/><Relationship Id="rId120" Type="http://schemas.openxmlformats.org/officeDocument/2006/relationships/hyperlink" Target="https://talan.bank.gov.ua/get-user-certificate/5mRm-RYpq2-1HmxHaSWF" TargetMode="External"/><Relationship Id="rId141" Type="http://schemas.openxmlformats.org/officeDocument/2006/relationships/hyperlink" Target="https://talan.bank.gov.ua/get-user-certificate/5mRm-MVKHUaaeTOoImPq" TargetMode="External"/><Relationship Id="rId7" Type="http://schemas.openxmlformats.org/officeDocument/2006/relationships/hyperlink" Target="https://talan.bank.gov.ua/get-user-certificate/5mRm--5aqbZaS8npp2Bz" TargetMode="External"/><Relationship Id="rId162" Type="http://schemas.openxmlformats.org/officeDocument/2006/relationships/hyperlink" Target="https://talan.bank.gov.ua/get-user-certificate/5mRm-JNzdTQEz6aAHEze" TargetMode="External"/><Relationship Id="rId183" Type="http://schemas.openxmlformats.org/officeDocument/2006/relationships/hyperlink" Target="https://talan.bank.gov.ua/get-user-certificate/5mRm-8b2JbO4HIWHEi1T" TargetMode="External"/><Relationship Id="rId218" Type="http://schemas.openxmlformats.org/officeDocument/2006/relationships/hyperlink" Target="https://talan.bank.gov.ua/get-user-certificate/5mRm-WKYj1XyWNF6znyg" TargetMode="External"/><Relationship Id="rId239" Type="http://schemas.openxmlformats.org/officeDocument/2006/relationships/hyperlink" Target="https://talan.bank.gov.ua/get-user-certificate/5mRm-1t80cQ01itjSFRF" TargetMode="External"/><Relationship Id="rId250" Type="http://schemas.openxmlformats.org/officeDocument/2006/relationships/hyperlink" Target="https://talan.bank.gov.ua/get-user-certificate/5mRm-0cvKMsxw9ourmxV" TargetMode="External"/><Relationship Id="rId271" Type="http://schemas.openxmlformats.org/officeDocument/2006/relationships/hyperlink" Target="https://talan.bank.gov.ua/get-user-certificate/5mRm-Rp-x5oO0HyRcyJF" TargetMode="External"/><Relationship Id="rId24" Type="http://schemas.openxmlformats.org/officeDocument/2006/relationships/hyperlink" Target="https://talan.bank.gov.ua/get-user-certificate/5mRm-VnsbnieVqIy82SE" TargetMode="External"/><Relationship Id="rId45" Type="http://schemas.openxmlformats.org/officeDocument/2006/relationships/hyperlink" Target="https://talan.bank.gov.ua/get-user-certificate/5mRm-i_fCWdpbjP06tUn" TargetMode="External"/><Relationship Id="rId66" Type="http://schemas.openxmlformats.org/officeDocument/2006/relationships/hyperlink" Target="https://talan.bank.gov.ua/get-user-certificate/5mRm-pqI_4fInbZhfkGg" TargetMode="External"/><Relationship Id="rId87" Type="http://schemas.openxmlformats.org/officeDocument/2006/relationships/hyperlink" Target="https://talan.bank.gov.ua/get-user-certificate/5mRm-eWVqlwI_EkqFYrx" TargetMode="External"/><Relationship Id="rId110" Type="http://schemas.openxmlformats.org/officeDocument/2006/relationships/hyperlink" Target="https://talan.bank.gov.ua/get-user-certificate/5mRm-2S-xaewBKeGxjho" TargetMode="External"/><Relationship Id="rId131" Type="http://schemas.openxmlformats.org/officeDocument/2006/relationships/hyperlink" Target="https://talan.bank.gov.ua/get-user-certificate/5mRm-n3iV1eJWOEBh0RI" TargetMode="External"/><Relationship Id="rId152" Type="http://schemas.openxmlformats.org/officeDocument/2006/relationships/hyperlink" Target="https://talan.bank.gov.ua/get-user-certificate/5mRm-tQSk4V4ZmnzacUs" TargetMode="External"/><Relationship Id="rId173" Type="http://schemas.openxmlformats.org/officeDocument/2006/relationships/hyperlink" Target="https://talan.bank.gov.ua/get-user-certificate/5mRm-1G13z3nfHnDfbsN" TargetMode="External"/><Relationship Id="rId194" Type="http://schemas.openxmlformats.org/officeDocument/2006/relationships/hyperlink" Target="https://talan.bank.gov.ua/get-user-certificate/5mRm-CxrUuyTlnPvA23k" TargetMode="External"/><Relationship Id="rId208" Type="http://schemas.openxmlformats.org/officeDocument/2006/relationships/hyperlink" Target="https://talan.bank.gov.ua/get-user-certificate/5mRm-DgLB6msom5qTBvV" TargetMode="External"/><Relationship Id="rId229" Type="http://schemas.openxmlformats.org/officeDocument/2006/relationships/hyperlink" Target="https://talan.bank.gov.ua/get-user-certificate/5mRm-XNcQEgzDdjlHSx0" TargetMode="External"/><Relationship Id="rId240" Type="http://schemas.openxmlformats.org/officeDocument/2006/relationships/hyperlink" Target="https://talan.bank.gov.ua/get-user-certificate/5mRm-pRk3MeSo-APY3QO" TargetMode="External"/><Relationship Id="rId261" Type="http://schemas.openxmlformats.org/officeDocument/2006/relationships/hyperlink" Target="https://talan.bank.gov.ua/get-user-certificate/5mRm-i_yHsvmRHiTx7XX" TargetMode="External"/><Relationship Id="rId14" Type="http://schemas.openxmlformats.org/officeDocument/2006/relationships/hyperlink" Target="https://talan.bank.gov.ua/get-user-certificate/5mRm-rc9f4V7GX7M8aJh" TargetMode="External"/><Relationship Id="rId35" Type="http://schemas.openxmlformats.org/officeDocument/2006/relationships/hyperlink" Target="https://talan.bank.gov.ua/get-user-certificate/5mRm-qJHsY6X1oiG3d2C" TargetMode="External"/><Relationship Id="rId56" Type="http://schemas.openxmlformats.org/officeDocument/2006/relationships/hyperlink" Target="https://talan.bank.gov.ua/get-user-certificate/5mRm-kbjhJYO_On4FGWs" TargetMode="External"/><Relationship Id="rId77" Type="http://schemas.openxmlformats.org/officeDocument/2006/relationships/hyperlink" Target="https://talan.bank.gov.ua/get-user-certificate/5mRm-pFwEsWaW5vO84dC" TargetMode="External"/><Relationship Id="rId100" Type="http://schemas.openxmlformats.org/officeDocument/2006/relationships/hyperlink" Target="https://talan.bank.gov.ua/get-user-certificate/5mRm-ExmfeEnLpVORl8t" TargetMode="External"/><Relationship Id="rId8" Type="http://schemas.openxmlformats.org/officeDocument/2006/relationships/hyperlink" Target="https://talan.bank.gov.ua/get-user-certificate/5mRm-jpOwv5d6zQUWsTw" TargetMode="External"/><Relationship Id="rId98" Type="http://schemas.openxmlformats.org/officeDocument/2006/relationships/hyperlink" Target="https://talan.bank.gov.ua/get-user-certificate/5mRm-h-1UkPE-sWG8ReO" TargetMode="External"/><Relationship Id="rId121" Type="http://schemas.openxmlformats.org/officeDocument/2006/relationships/hyperlink" Target="https://talan.bank.gov.ua/get-user-certificate/5mRm-GFUTSPp0bidoeBp" TargetMode="External"/><Relationship Id="rId142" Type="http://schemas.openxmlformats.org/officeDocument/2006/relationships/hyperlink" Target="https://talan.bank.gov.ua/get-user-certificate/5mRm-LslWoo4o01wyZPs" TargetMode="External"/><Relationship Id="rId163" Type="http://schemas.openxmlformats.org/officeDocument/2006/relationships/hyperlink" Target="https://talan.bank.gov.ua/get-user-certificate/5mRm-UexjgMhR1d2OXa_" TargetMode="External"/><Relationship Id="rId184" Type="http://schemas.openxmlformats.org/officeDocument/2006/relationships/hyperlink" Target="https://talan.bank.gov.ua/get-user-certificate/5mRm-YV82v3lmMZw5zi8" TargetMode="External"/><Relationship Id="rId219" Type="http://schemas.openxmlformats.org/officeDocument/2006/relationships/hyperlink" Target="https://talan.bank.gov.ua/get-user-certificate/5mRm-VVfG_dGjKI534Rq" TargetMode="External"/><Relationship Id="rId230" Type="http://schemas.openxmlformats.org/officeDocument/2006/relationships/hyperlink" Target="https://talan.bank.gov.ua/get-user-certificate/5mRm-3Ui-U7Pez9QkuT2" TargetMode="External"/><Relationship Id="rId251" Type="http://schemas.openxmlformats.org/officeDocument/2006/relationships/hyperlink" Target="https://talan.bank.gov.ua/get-user-certificate/5mRm-79Is3MoNVLYMX3x" TargetMode="External"/><Relationship Id="rId25" Type="http://schemas.openxmlformats.org/officeDocument/2006/relationships/hyperlink" Target="https://talan.bank.gov.ua/get-user-certificate/5mRm-JsrS9hFoJBnLq3o" TargetMode="External"/><Relationship Id="rId46" Type="http://schemas.openxmlformats.org/officeDocument/2006/relationships/hyperlink" Target="https://talan.bank.gov.ua/get-user-certificate/5mRm-9Le-gnLGoeENRGY" TargetMode="External"/><Relationship Id="rId67" Type="http://schemas.openxmlformats.org/officeDocument/2006/relationships/hyperlink" Target="https://talan.bank.gov.ua/get-user-certificate/5mRm-6sWf9W4KQm4vr_4" TargetMode="External"/><Relationship Id="rId272" Type="http://schemas.openxmlformats.org/officeDocument/2006/relationships/printerSettings" Target="../printerSettings/printerSettings1.bin"/><Relationship Id="rId88" Type="http://schemas.openxmlformats.org/officeDocument/2006/relationships/hyperlink" Target="https://talan.bank.gov.ua/get-user-certificate/5mRm-IvM63OevPkSQL_Z" TargetMode="External"/><Relationship Id="rId111" Type="http://schemas.openxmlformats.org/officeDocument/2006/relationships/hyperlink" Target="https://talan.bank.gov.ua/get-user-certificate/5mRm-pZ1R3lfJP1WNrjh" TargetMode="External"/><Relationship Id="rId132" Type="http://schemas.openxmlformats.org/officeDocument/2006/relationships/hyperlink" Target="https://talan.bank.gov.ua/get-user-certificate/5mRm-xmE3OMv-aHmb8hy" TargetMode="External"/><Relationship Id="rId153" Type="http://schemas.openxmlformats.org/officeDocument/2006/relationships/hyperlink" Target="https://talan.bank.gov.ua/get-user-certificate/5mRm-0yZrIduHp8dx188" TargetMode="External"/><Relationship Id="rId174" Type="http://schemas.openxmlformats.org/officeDocument/2006/relationships/hyperlink" Target="https://talan.bank.gov.ua/get-user-certificate/5mRm-IdJZT8k6MR5XvZ5" TargetMode="External"/><Relationship Id="rId195" Type="http://schemas.openxmlformats.org/officeDocument/2006/relationships/hyperlink" Target="https://talan.bank.gov.ua/get-user-certificate/5mRm-UOw88C9DgjZzw0x" TargetMode="External"/><Relationship Id="rId209" Type="http://schemas.openxmlformats.org/officeDocument/2006/relationships/hyperlink" Target="https://talan.bank.gov.ua/get-user-certificate/5mRm-xtchvCIVXq6104C" TargetMode="External"/><Relationship Id="rId220" Type="http://schemas.openxmlformats.org/officeDocument/2006/relationships/hyperlink" Target="https://talan.bank.gov.ua/get-user-certificate/5mRm-NZIQ9N994Lp_RT1" TargetMode="External"/><Relationship Id="rId241" Type="http://schemas.openxmlformats.org/officeDocument/2006/relationships/hyperlink" Target="https://talan.bank.gov.ua/get-user-certificate/5mRm-PyRVFnZEdeCC_D1" TargetMode="External"/><Relationship Id="rId15" Type="http://schemas.openxmlformats.org/officeDocument/2006/relationships/hyperlink" Target="https://talan.bank.gov.ua/get-user-certificate/5mRm-wEfUhIUiVeSNxxN" TargetMode="External"/><Relationship Id="rId36" Type="http://schemas.openxmlformats.org/officeDocument/2006/relationships/hyperlink" Target="https://talan.bank.gov.ua/get-user-certificate/5mRm-iLciCVdR8jdzz9E" TargetMode="External"/><Relationship Id="rId57" Type="http://schemas.openxmlformats.org/officeDocument/2006/relationships/hyperlink" Target="https://talan.bank.gov.ua/get-user-certificate/5mRm-CpqYSACABIMDqmh" TargetMode="External"/><Relationship Id="rId262" Type="http://schemas.openxmlformats.org/officeDocument/2006/relationships/hyperlink" Target="https://talan.bank.gov.ua/get-user-certificate/5mRm-5d-H_Li7E1hI9b6" TargetMode="External"/><Relationship Id="rId78" Type="http://schemas.openxmlformats.org/officeDocument/2006/relationships/hyperlink" Target="https://talan.bank.gov.ua/get-user-certificate/5mRm-ORAEof62CkrVL32" TargetMode="External"/><Relationship Id="rId99" Type="http://schemas.openxmlformats.org/officeDocument/2006/relationships/hyperlink" Target="https://talan.bank.gov.ua/get-user-certificate/5mRm-VfX54iJiz-cfYjx" TargetMode="External"/><Relationship Id="rId101" Type="http://schemas.openxmlformats.org/officeDocument/2006/relationships/hyperlink" Target="https://talan.bank.gov.ua/get-user-certificate/5mRm-7QguKuVmheqwAvT" TargetMode="External"/><Relationship Id="rId122" Type="http://schemas.openxmlformats.org/officeDocument/2006/relationships/hyperlink" Target="https://talan.bank.gov.ua/get-user-certificate/5mRm-74EnKzxgs6IRdFc" TargetMode="External"/><Relationship Id="rId143" Type="http://schemas.openxmlformats.org/officeDocument/2006/relationships/hyperlink" Target="https://talan.bank.gov.ua/get-user-certificate/5mRm-gNbk-5sFBMGvrdz" TargetMode="External"/><Relationship Id="rId164" Type="http://schemas.openxmlformats.org/officeDocument/2006/relationships/hyperlink" Target="https://talan.bank.gov.ua/get-user-certificate/5mRm-08tNpm_qKS9GZPE" TargetMode="External"/><Relationship Id="rId185" Type="http://schemas.openxmlformats.org/officeDocument/2006/relationships/hyperlink" Target="https://talan.bank.gov.ua/get-user-certificate/5mRm-tzLChrnwIpsGFXo" TargetMode="External"/><Relationship Id="rId9" Type="http://schemas.openxmlformats.org/officeDocument/2006/relationships/hyperlink" Target="https://talan.bank.gov.ua/get-user-certificate/5mRm-4GdvV0mWMVi69eF" TargetMode="External"/><Relationship Id="rId210" Type="http://schemas.openxmlformats.org/officeDocument/2006/relationships/hyperlink" Target="https://talan.bank.gov.ua/get-user-certificate/5mRm-0QUAEoeS-KyCNyQ" TargetMode="External"/><Relationship Id="rId26" Type="http://schemas.openxmlformats.org/officeDocument/2006/relationships/hyperlink" Target="https://talan.bank.gov.ua/get-user-certificate/5mRm-kZaOFSJHCdq1-Gl" TargetMode="External"/><Relationship Id="rId231" Type="http://schemas.openxmlformats.org/officeDocument/2006/relationships/hyperlink" Target="https://talan.bank.gov.ua/get-user-certificate/5mRm-Lom_Nwa6SnPmWmc" TargetMode="External"/><Relationship Id="rId252" Type="http://schemas.openxmlformats.org/officeDocument/2006/relationships/hyperlink" Target="https://talan.bank.gov.ua/get-user-certificate/5mRm-jrGt5CcdmLYtwwL" TargetMode="External"/><Relationship Id="rId47" Type="http://schemas.openxmlformats.org/officeDocument/2006/relationships/hyperlink" Target="https://talan.bank.gov.ua/get-user-certificate/5mRm-o03vUi5iLFEQj3b" TargetMode="External"/><Relationship Id="rId68" Type="http://schemas.openxmlformats.org/officeDocument/2006/relationships/hyperlink" Target="https://talan.bank.gov.ua/get-user-certificate/5mRm-9xGN32z3tcD6SZO" TargetMode="External"/><Relationship Id="rId89" Type="http://schemas.openxmlformats.org/officeDocument/2006/relationships/hyperlink" Target="https://talan.bank.gov.ua/get-user-certificate/5mRm-HGMjLJU81GjzR2s" TargetMode="External"/><Relationship Id="rId112" Type="http://schemas.openxmlformats.org/officeDocument/2006/relationships/hyperlink" Target="https://talan.bank.gov.ua/get-user-certificate/5mRm-ju2AUmGwisLUzp4" TargetMode="External"/><Relationship Id="rId133" Type="http://schemas.openxmlformats.org/officeDocument/2006/relationships/hyperlink" Target="https://talan.bank.gov.ua/get-user-certificate/5mRm-Ld4jOvYwSnAF-wf" TargetMode="External"/><Relationship Id="rId154" Type="http://schemas.openxmlformats.org/officeDocument/2006/relationships/hyperlink" Target="https://talan.bank.gov.ua/get-user-certificate/5mRm-36DaQKg1is8dc4G" TargetMode="External"/><Relationship Id="rId175" Type="http://schemas.openxmlformats.org/officeDocument/2006/relationships/hyperlink" Target="https://talan.bank.gov.ua/get-user-certificate/5mRm-6UdPriM-0FWSxpc" TargetMode="External"/><Relationship Id="rId196" Type="http://schemas.openxmlformats.org/officeDocument/2006/relationships/hyperlink" Target="https://talan.bank.gov.ua/get-user-certificate/5mRm-7KJ3DZik0xLM58B" TargetMode="External"/><Relationship Id="rId200" Type="http://schemas.openxmlformats.org/officeDocument/2006/relationships/hyperlink" Target="https://talan.bank.gov.ua/get-user-certificate/5mRm-5PQBo2jxGZN1gZ-" TargetMode="External"/><Relationship Id="rId16" Type="http://schemas.openxmlformats.org/officeDocument/2006/relationships/hyperlink" Target="https://talan.bank.gov.ua/get-user-certificate/5mRm-G9o42QgkJ5I5nr2" TargetMode="External"/><Relationship Id="rId221" Type="http://schemas.openxmlformats.org/officeDocument/2006/relationships/hyperlink" Target="https://talan.bank.gov.ua/get-user-certificate/5mRm-QoYffO7tAAXYJ7K" TargetMode="External"/><Relationship Id="rId242" Type="http://schemas.openxmlformats.org/officeDocument/2006/relationships/hyperlink" Target="https://talan.bank.gov.ua/get-user-certificate/5mRm-RyTNew9Ys84TCPe" TargetMode="External"/><Relationship Id="rId263" Type="http://schemas.openxmlformats.org/officeDocument/2006/relationships/hyperlink" Target="https://talan.bank.gov.ua/get-user-certificate/5mRm-5b7oXdsEwKygzv2" TargetMode="External"/><Relationship Id="rId37" Type="http://schemas.openxmlformats.org/officeDocument/2006/relationships/hyperlink" Target="https://talan.bank.gov.ua/get-user-certificate/5mRm-hTWJVu5AcNkTpUU" TargetMode="External"/><Relationship Id="rId58" Type="http://schemas.openxmlformats.org/officeDocument/2006/relationships/hyperlink" Target="https://talan.bank.gov.ua/get-user-certificate/5mRm-ypJRTCoBryVzARj" TargetMode="External"/><Relationship Id="rId79" Type="http://schemas.openxmlformats.org/officeDocument/2006/relationships/hyperlink" Target="https://talan.bank.gov.ua/get-user-certificate/5mRm-iJb-gHI5GxCOntE" TargetMode="External"/><Relationship Id="rId102" Type="http://schemas.openxmlformats.org/officeDocument/2006/relationships/hyperlink" Target="https://talan.bank.gov.ua/get-user-certificate/5mRm-U6LHsfkbl4SJ9zI" TargetMode="External"/><Relationship Id="rId123" Type="http://schemas.openxmlformats.org/officeDocument/2006/relationships/hyperlink" Target="https://talan.bank.gov.ua/get-user-certificate/5mRm-npH-Lm49INiXRdZ" TargetMode="External"/><Relationship Id="rId144" Type="http://schemas.openxmlformats.org/officeDocument/2006/relationships/hyperlink" Target="https://talan.bank.gov.ua/get-user-certificate/5mRm-RYIZLjwuqTwT2iJ" TargetMode="External"/><Relationship Id="rId90" Type="http://schemas.openxmlformats.org/officeDocument/2006/relationships/hyperlink" Target="https://talan.bank.gov.ua/get-user-certificate/5mRm-8mZdTmPiwN_io_b" TargetMode="External"/><Relationship Id="rId165" Type="http://schemas.openxmlformats.org/officeDocument/2006/relationships/hyperlink" Target="https://talan.bank.gov.ua/get-user-certificate/5mRm-4yU-8LY0b4vzJ3Z" TargetMode="External"/><Relationship Id="rId186" Type="http://schemas.openxmlformats.org/officeDocument/2006/relationships/hyperlink" Target="https://talan.bank.gov.ua/get-user-certificate/5mRm-fW8I8OI6gELSG67" TargetMode="External"/><Relationship Id="rId211" Type="http://schemas.openxmlformats.org/officeDocument/2006/relationships/hyperlink" Target="https://talan.bank.gov.ua/get-user-certificate/5mRm-1RMI45LpnhEIfYD" TargetMode="External"/><Relationship Id="rId232" Type="http://schemas.openxmlformats.org/officeDocument/2006/relationships/hyperlink" Target="https://talan.bank.gov.ua/get-user-certificate/5mRm-Yj9sVYlXJPc5nI2" TargetMode="External"/><Relationship Id="rId253" Type="http://schemas.openxmlformats.org/officeDocument/2006/relationships/hyperlink" Target="https://talan.bank.gov.ua/get-user-certificate/5mRm-SPkbnURYiOpJ_4n" TargetMode="External"/><Relationship Id="rId27" Type="http://schemas.openxmlformats.org/officeDocument/2006/relationships/hyperlink" Target="https://talan.bank.gov.ua/get-user-certificate/5mRm-nh_XzkBY4pY3_s7" TargetMode="External"/><Relationship Id="rId48" Type="http://schemas.openxmlformats.org/officeDocument/2006/relationships/hyperlink" Target="https://talan.bank.gov.ua/get-user-certificate/5mRm-lGiyG7TlkEwhV4F" TargetMode="External"/><Relationship Id="rId69" Type="http://schemas.openxmlformats.org/officeDocument/2006/relationships/hyperlink" Target="https://talan.bank.gov.ua/get-user-certificate/5mRm-Ypd55W-ny64N6tf" TargetMode="External"/><Relationship Id="rId113" Type="http://schemas.openxmlformats.org/officeDocument/2006/relationships/hyperlink" Target="https://talan.bank.gov.ua/get-user-certificate/5mRm-m7nUllJrHbskwvZ" TargetMode="External"/><Relationship Id="rId134" Type="http://schemas.openxmlformats.org/officeDocument/2006/relationships/hyperlink" Target="https://talan.bank.gov.ua/get-user-certificate/5mRm-Gc79NHDqjvZVSTm" TargetMode="External"/><Relationship Id="rId80" Type="http://schemas.openxmlformats.org/officeDocument/2006/relationships/hyperlink" Target="https://talan.bank.gov.ua/get-user-certificate/5mRm-xxVhUiWkSPpNu-y" TargetMode="External"/><Relationship Id="rId155" Type="http://schemas.openxmlformats.org/officeDocument/2006/relationships/hyperlink" Target="https://talan.bank.gov.ua/get-user-certificate/5mRm-cGf3wfJPipY2vXm" TargetMode="External"/><Relationship Id="rId176" Type="http://schemas.openxmlformats.org/officeDocument/2006/relationships/hyperlink" Target="https://talan.bank.gov.ua/get-user-certificate/5mRm-5fZNq9SBwEGyZLW" TargetMode="External"/><Relationship Id="rId197" Type="http://schemas.openxmlformats.org/officeDocument/2006/relationships/hyperlink" Target="https://talan.bank.gov.ua/get-user-certificate/5mRm-d0AGu_rYWxFeU1x" TargetMode="External"/><Relationship Id="rId201" Type="http://schemas.openxmlformats.org/officeDocument/2006/relationships/hyperlink" Target="https://talan.bank.gov.ua/get-user-certificate/5mRm-FwXe7imcAhN0_Yl" TargetMode="External"/><Relationship Id="rId222" Type="http://schemas.openxmlformats.org/officeDocument/2006/relationships/hyperlink" Target="https://talan.bank.gov.ua/get-user-certificate/5mRm-ih2m-OXFut36J4I" TargetMode="External"/><Relationship Id="rId243" Type="http://schemas.openxmlformats.org/officeDocument/2006/relationships/hyperlink" Target="https://talan.bank.gov.ua/get-user-certificate/5mRm-X4f4Ab-XAXDoEII" TargetMode="External"/><Relationship Id="rId264" Type="http://schemas.openxmlformats.org/officeDocument/2006/relationships/hyperlink" Target="https://talan.bank.gov.ua/get-user-certificate/5mRm-h26Fxptn42ZjmWg" TargetMode="External"/><Relationship Id="rId17" Type="http://schemas.openxmlformats.org/officeDocument/2006/relationships/hyperlink" Target="https://talan.bank.gov.ua/get-user-certificate/5mRm-4pYvs4Cmy4u1Rv2" TargetMode="External"/><Relationship Id="rId38" Type="http://schemas.openxmlformats.org/officeDocument/2006/relationships/hyperlink" Target="https://talan.bank.gov.ua/get-user-certificate/5mRm-I4Qo-VSGYsgasw0" TargetMode="External"/><Relationship Id="rId59" Type="http://schemas.openxmlformats.org/officeDocument/2006/relationships/hyperlink" Target="https://talan.bank.gov.ua/get-user-certificate/5mRm-mScQ-Y3gEvNVyTD" TargetMode="External"/><Relationship Id="rId103" Type="http://schemas.openxmlformats.org/officeDocument/2006/relationships/hyperlink" Target="https://talan.bank.gov.ua/get-user-certificate/5mRm-OSzX3cNkxvzIYPU" TargetMode="External"/><Relationship Id="rId124" Type="http://schemas.openxmlformats.org/officeDocument/2006/relationships/hyperlink" Target="https://talan.bank.gov.ua/get-user-certificate/5mRm-ZaJMmztuPCV1ZYf" TargetMode="External"/><Relationship Id="rId70" Type="http://schemas.openxmlformats.org/officeDocument/2006/relationships/hyperlink" Target="https://talan.bank.gov.ua/get-user-certificate/5mRm-LNWjYLEYRs_fPRF" TargetMode="External"/><Relationship Id="rId91" Type="http://schemas.openxmlformats.org/officeDocument/2006/relationships/hyperlink" Target="https://talan.bank.gov.ua/get-user-certificate/5mRm-1jia9S2bUWT3OZ2" TargetMode="External"/><Relationship Id="rId145" Type="http://schemas.openxmlformats.org/officeDocument/2006/relationships/hyperlink" Target="https://talan.bank.gov.ua/get-user-certificate/5mRm-8LLcH7p1RuAUqW7" TargetMode="External"/><Relationship Id="rId166" Type="http://schemas.openxmlformats.org/officeDocument/2006/relationships/hyperlink" Target="https://talan.bank.gov.ua/get-user-certificate/5mRm-J6MRZhSMsT6YOPt" TargetMode="External"/><Relationship Id="rId187" Type="http://schemas.openxmlformats.org/officeDocument/2006/relationships/hyperlink" Target="https://talan.bank.gov.ua/get-user-certificate/5mRm-8u4eSWAqSUIiK7f" TargetMode="External"/><Relationship Id="rId1" Type="http://schemas.openxmlformats.org/officeDocument/2006/relationships/hyperlink" Target="https://talan.bank.gov.ua/get-user-certificate/5mRm-dXiBpBMHAIFOxwL" TargetMode="External"/><Relationship Id="rId212" Type="http://schemas.openxmlformats.org/officeDocument/2006/relationships/hyperlink" Target="https://talan.bank.gov.ua/get-user-certificate/5mRm-UMWDi15xbHKWeXA" TargetMode="External"/><Relationship Id="rId233" Type="http://schemas.openxmlformats.org/officeDocument/2006/relationships/hyperlink" Target="https://talan.bank.gov.ua/get-user-certificate/5mRm-VyDNT-bzDyxFc27" TargetMode="External"/><Relationship Id="rId254" Type="http://schemas.openxmlformats.org/officeDocument/2006/relationships/hyperlink" Target="https://talan.bank.gov.ua/get-user-certificate/5mRm-oy9b908oDH2W0J0" TargetMode="External"/><Relationship Id="rId28" Type="http://schemas.openxmlformats.org/officeDocument/2006/relationships/hyperlink" Target="https://talan.bank.gov.ua/get-user-certificate/5mRm-dKJr8C9_yzOVrfQ" TargetMode="External"/><Relationship Id="rId49" Type="http://schemas.openxmlformats.org/officeDocument/2006/relationships/hyperlink" Target="https://talan.bank.gov.ua/get-user-certificate/5mRm-Qoma7zHW3oXy450" TargetMode="External"/><Relationship Id="rId114" Type="http://schemas.openxmlformats.org/officeDocument/2006/relationships/hyperlink" Target="https://talan.bank.gov.ua/get-user-certificate/5mRm-ZJYnAtcglX1JSCL" TargetMode="External"/><Relationship Id="rId60" Type="http://schemas.openxmlformats.org/officeDocument/2006/relationships/hyperlink" Target="https://talan.bank.gov.ua/get-user-certificate/5mRm-CU4RHqEbkPcJFi8" TargetMode="External"/><Relationship Id="rId81" Type="http://schemas.openxmlformats.org/officeDocument/2006/relationships/hyperlink" Target="https://talan.bank.gov.ua/get-user-certificate/5mRm-CYCPTqqPuWyDq4E" TargetMode="External"/><Relationship Id="rId135" Type="http://schemas.openxmlformats.org/officeDocument/2006/relationships/hyperlink" Target="https://talan.bank.gov.ua/get-user-certificate/5mRm-dxdHn1ELX6zqMPi" TargetMode="External"/><Relationship Id="rId156" Type="http://schemas.openxmlformats.org/officeDocument/2006/relationships/hyperlink" Target="https://talan.bank.gov.ua/get-user-certificate/5mRm-iQQ4O63vy7E5nbp" TargetMode="External"/><Relationship Id="rId177" Type="http://schemas.openxmlformats.org/officeDocument/2006/relationships/hyperlink" Target="https://talan.bank.gov.ua/get-user-certificate/5mRm-tUGapUUdq98tU96" TargetMode="External"/><Relationship Id="rId198" Type="http://schemas.openxmlformats.org/officeDocument/2006/relationships/hyperlink" Target="https://talan.bank.gov.ua/get-user-certificate/5mRm-IhDkpCIi11aQKRY" TargetMode="External"/><Relationship Id="rId202" Type="http://schemas.openxmlformats.org/officeDocument/2006/relationships/hyperlink" Target="https://talan.bank.gov.ua/get-user-certificate/5mRm-oAas5FcVhpE623I" TargetMode="External"/><Relationship Id="rId223" Type="http://schemas.openxmlformats.org/officeDocument/2006/relationships/hyperlink" Target="https://talan.bank.gov.ua/get-user-certificate/5mRm-AxCxN_A3W_Cdrpf" TargetMode="External"/><Relationship Id="rId244" Type="http://schemas.openxmlformats.org/officeDocument/2006/relationships/hyperlink" Target="https://talan.bank.gov.ua/get-user-certificate/5mRm-92TJFjdZnSjQ39C" TargetMode="External"/><Relationship Id="rId18" Type="http://schemas.openxmlformats.org/officeDocument/2006/relationships/hyperlink" Target="https://talan.bank.gov.ua/get-user-certificate/5mRm-z4I2X26KsdwrRmb" TargetMode="External"/><Relationship Id="rId39" Type="http://schemas.openxmlformats.org/officeDocument/2006/relationships/hyperlink" Target="https://talan.bank.gov.ua/get-user-certificate/5mRm-OJT1YZCX8ObbiX8" TargetMode="External"/><Relationship Id="rId265" Type="http://schemas.openxmlformats.org/officeDocument/2006/relationships/hyperlink" Target="https://talan.bank.gov.ua/get-user-certificate/5mRm-P0UpmNHyrP4ICF8" TargetMode="External"/><Relationship Id="rId50" Type="http://schemas.openxmlformats.org/officeDocument/2006/relationships/hyperlink" Target="https://talan.bank.gov.ua/get-user-certificate/5mRm-lONuY8VC4JuvHYr" TargetMode="External"/><Relationship Id="rId104" Type="http://schemas.openxmlformats.org/officeDocument/2006/relationships/hyperlink" Target="https://talan.bank.gov.ua/get-user-certificate/5mRm-_EnR14RW1iAKnNy" TargetMode="External"/><Relationship Id="rId125" Type="http://schemas.openxmlformats.org/officeDocument/2006/relationships/hyperlink" Target="https://talan.bank.gov.ua/get-user-certificate/5mRm-jezrx4pQoIMMtoI" TargetMode="External"/><Relationship Id="rId146" Type="http://schemas.openxmlformats.org/officeDocument/2006/relationships/hyperlink" Target="https://talan.bank.gov.ua/get-user-certificate/5mRm-8nnpz0u9BKWopsf" TargetMode="External"/><Relationship Id="rId167" Type="http://schemas.openxmlformats.org/officeDocument/2006/relationships/hyperlink" Target="https://talan.bank.gov.ua/get-user-certificate/5mRm-UdH_IAyadArwx1Y" TargetMode="External"/><Relationship Id="rId188" Type="http://schemas.openxmlformats.org/officeDocument/2006/relationships/hyperlink" Target="https://talan.bank.gov.ua/get-user-certificate/5mRm-iAMvdO47wMYkF2Y" TargetMode="External"/><Relationship Id="rId71" Type="http://schemas.openxmlformats.org/officeDocument/2006/relationships/hyperlink" Target="https://talan.bank.gov.ua/get-user-certificate/5mRm-DHoENbu7yd6vhhM" TargetMode="External"/><Relationship Id="rId92" Type="http://schemas.openxmlformats.org/officeDocument/2006/relationships/hyperlink" Target="https://talan.bank.gov.ua/get-user-certificate/5mRm-LejVGvK0rd7F-dZ" TargetMode="External"/><Relationship Id="rId213" Type="http://schemas.openxmlformats.org/officeDocument/2006/relationships/hyperlink" Target="https://talan.bank.gov.ua/get-user-certificate/5mRm-qVHr9NQ8lGW3Zi-" TargetMode="External"/><Relationship Id="rId234" Type="http://schemas.openxmlformats.org/officeDocument/2006/relationships/hyperlink" Target="https://talan.bank.gov.ua/get-user-certificate/5mRm-Zx2Etf_p_vvovqN" TargetMode="External"/><Relationship Id="rId2" Type="http://schemas.openxmlformats.org/officeDocument/2006/relationships/hyperlink" Target="https://talan.bank.gov.ua/get-user-certificate/5mRm-TVz_8Z50wh5ZyCS" TargetMode="External"/><Relationship Id="rId29" Type="http://schemas.openxmlformats.org/officeDocument/2006/relationships/hyperlink" Target="https://talan.bank.gov.ua/get-user-certificate/5mRm-BTP80YFgyQj3KE9" TargetMode="External"/><Relationship Id="rId255" Type="http://schemas.openxmlformats.org/officeDocument/2006/relationships/hyperlink" Target="https://talan.bank.gov.ua/get-user-certificate/5mRm-Ch68OrWBEIVhLy-" TargetMode="External"/><Relationship Id="rId40" Type="http://schemas.openxmlformats.org/officeDocument/2006/relationships/hyperlink" Target="https://talan.bank.gov.ua/get-user-certificate/5mRm-vvgQFay4fwVE5i6" TargetMode="External"/><Relationship Id="rId115" Type="http://schemas.openxmlformats.org/officeDocument/2006/relationships/hyperlink" Target="https://talan.bank.gov.ua/get-user-certificate/5mRm-_02AndRHvu98hYS" TargetMode="External"/><Relationship Id="rId136" Type="http://schemas.openxmlformats.org/officeDocument/2006/relationships/hyperlink" Target="https://talan.bank.gov.ua/get-user-certificate/5mRm-wSl2FifE5csp4Ye" TargetMode="External"/><Relationship Id="rId157" Type="http://schemas.openxmlformats.org/officeDocument/2006/relationships/hyperlink" Target="https://talan.bank.gov.ua/get-user-certificate/5mRm-3E26D5TvCOT3dni" TargetMode="External"/><Relationship Id="rId178" Type="http://schemas.openxmlformats.org/officeDocument/2006/relationships/hyperlink" Target="https://talan.bank.gov.ua/get-user-certificate/5mRm-pv-MCy7OjkaPGdl" TargetMode="External"/><Relationship Id="rId61" Type="http://schemas.openxmlformats.org/officeDocument/2006/relationships/hyperlink" Target="https://talan.bank.gov.ua/get-user-certificate/5mRm-KSidJx4ugLWoF61" TargetMode="External"/><Relationship Id="rId82" Type="http://schemas.openxmlformats.org/officeDocument/2006/relationships/hyperlink" Target="https://talan.bank.gov.ua/get-user-certificate/5mRm-1axULoGQgnk_5lm" TargetMode="External"/><Relationship Id="rId199" Type="http://schemas.openxmlformats.org/officeDocument/2006/relationships/hyperlink" Target="https://talan.bank.gov.ua/get-user-certificate/5mRm-1ZFz8mn7KrTb8vZ" TargetMode="External"/><Relationship Id="rId203" Type="http://schemas.openxmlformats.org/officeDocument/2006/relationships/hyperlink" Target="https://talan.bank.gov.ua/get-user-certificate/5mRm-vSrHX3P4TFFrR6_" TargetMode="External"/><Relationship Id="rId19" Type="http://schemas.openxmlformats.org/officeDocument/2006/relationships/hyperlink" Target="https://talan.bank.gov.ua/get-user-certificate/5mRm-eFyfX19PAalG97C" TargetMode="External"/><Relationship Id="rId224" Type="http://schemas.openxmlformats.org/officeDocument/2006/relationships/hyperlink" Target="https://talan.bank.gov.ua/get-user-certificate/5mRm-fE0MaIJ86zecDd5" TargetMode="External"/><Relationship Id="rId245" Type="http://schemas.openxmlformats.org/officeDocument/2006/relationships/hyperlink" Target="https://talan.bank.gov.ua/get-user-certificate/5mRm-j3O7dqZLxyNNIov" TargetMode="External"/><Relationship Id="rId266" Type="http://schemas.openxmlformats.org/officeDocument/2006/relationships/hyperlink" Target="https://talan.bank.gov.ua/get-user-certificate/5mRm-lbnDjW9NuOS0JaC" TargetMode="External"/><Relationship Id="rId30" Type="http://schemas.openxmlformats.org/officeDocument/2006/relationships/hyperlink" Target="https://talan.bank.gov.ua/get-user-certificate/5mRm-78GuMjpjs6_JCuO" TargetMode="External"/><Relationship Id="rId105" Type="http://schemas.openxmlformats.org/officeDocument/2006/relationships/hyperlink" Target="https://talan.bank.gov.ua/get-user-certificate/5mRm-LOV5E-DdF2EbQex" TargetMode="External"/><Relationship Id="rId126" Type="http://schemas.openxmlformats.org/officeDocument/2006/relationships/hyperlink" Target="https://talan.bank.gov.ua/get-user-certificate/5mRm-5png8NoCQ-HtiMk" TargetMode="External"/><Relationship Id="rId147" Type="http://schemas.openxmlformats.org/officeDocument/2006/relationships/hyperlink" Target="https://talan.bank.gov.ua/get-user-certificate/5mRm-YS1ZpOyilPUIimL" TargetMode="External"/><Relationship Id="rId168" Type="http://schemas.openxmlformats.org/officeDocument/2006/relationships/hyperlink" Target="https://talan.bank.gov.ua/get-user-certificate/5mRm-OFQ-0Umb7yVNOTH" TargetMode="External"/><Relationship Id="rId51" Type="http://schemas.openxmlformats.org/officeDocument/2006/relationships/hyperlink" Target="https://talan.bank.gov.ua/get-user-certificate/5mRm-VOcI1dPGESayXO5" TargetMode="External"/><Relationship Id="rId72" Type="http://schemas.openxmlformats.org/officeDocument/2006/relationships/hyperlink" Target="https://talan.bank.gov.ua/get-user-certificate/5mRm-pDu4AbOPRDNXnAz" TargetMode="External"/><Relationship Id="rId93" Type="http://schemas.openxmlformats.org/officeDocument/2006/relationships/hyperlink" Target="https://talan.bank.gov.ua/get-user-certificate/5mRm-UQyuvdmuheMVTss" TargetMode="External"/><Relationship Id="rId189" Type="http://schemas.openxmlformats.org/officeDocument/2006/relationships/hyperlink" Target="https://talan.bank.gov.ua/get-user-certificate/5mRm-KTc7hPcqnSdef4H" TargetMode="External"/><Relationship Id="rId3" Type="http://schemas.openxmlformats.org/officeDocument/2006/relationships/hyperlink" Target="https://talan.bank.gov.ua/get-user-certificate/5mRm-EyP6ObT4CwExnGv" TargetMode="External"/><Relationship Id="rId214" Type="http://schemas.openxmlformats.org/officeDocument/2006/relationships/hyperlink" Target="https://talan.bank.gov.ua/get-user-certificate/5mRm-Kz9ZEAx0ByvXT9W" TargetMode="External"/><Relationship Id="rId235" Type="http://schemas.openxmlformats.org/officeDocument/2006/relationships/hyperlink" Target="https://talan.bank.gov.ua/get-user-certificate/5mRm-kqOJMGO_4BSeovQ" TargetMode="External"/><Relationship Id="rId256" Type="http://schemas.openxmlformats.org/officeDocument/2006/relationships/hyperlink" Target="https://talan.bank.gov.ua/get-user-certificate/5mRm-v3rHcJv3XRpba8t" TargetMode="External"/><Relationship Id="rId116" Type="http://schemas.openxmlformats.org/officeDocument/2006/relationships/hyperlink" Target="https://talan.bank.gov.ua/get-user-certificate/5mRm-TjPpzJyliIHegHu" TargetMode="External"/><Relationship Id="rId137" Type="http://schemas.openxmlformats.org/officeDocument/2006/relationships/hyperlink" Target="https://talan.bank.gov.ua/get-user-certificate/5mRm-haTrOvty_-M5nFI" TargetMode="External"/><Relationship Id="rId158" Type="http://schemas.openxmlformats.org/officeDocument/2006/relationships/hyperlink" Target="https://talan.bank.gov.ua/get-user-certificate/5mRm-Pabt8ouGOMGEsZW" TargetMode="External"/><Relationship Id="rId20" Type="http://schemas.openxmlformats.org/officeDocument/2006/relationships/hyperlink" Target="https://talan.bank.gov.ua/get-user-certificate/5mRm-refmkWy2eCJ50j3" TargetMode="External"/><Relationship Id="rId41" Type="http://schemas.openxmlformats.org/officeDocument/2006/relationships/hyperlink" Target="https://talan.bank.gov.ua/get-user-certificate/5mRm-D0VEvzKeH6pUNSD" TargetMode="External"/><Relationship Id="rId62" Type="http://schemas.openxmlformats.org/officeDocument/2006/relationships/hyperlink" Target="https://talan.bank.gov.ua/get-user-certificate/5mRm-fDeiV2NUVRjlMCE" TargetMode="External"/><Relationship Id="rId83" Type="http://schemas.openxmlformats.org/officeDocument/2006/relationships/hyperlink" Target="https://talan.bank.gov.ua/get-user-certificate/5mRm-E5FPoRCb4qxDWrT" TargetMode="External"/><Relationship Id="rId179" Type="http://schemas.openxmlformats.org/officeDocument/2006/relationships/hyperlink" Target="https://talan.bank.gov.ua/get-user-certificate/5mRm-AFJvDLQlodYqSv5" TargetMode="External"/><Relationship Id="rId190" Type="http://schemas.openxmlformats.org/officeDocument/2006/relationships/hyperlink" Target="https://talan.bank.gov.ua/get-user-certificate/5mRm-3jA75hhBPgQlw7N" TargetMode="External"/><Relationship Id="rId204" Type="http://schemas.openxmlformats.org/officeDocument/2006/relationships/hyperlink" Target="https://talan.bank.gov.ua/get-user-certificate/5mRm-no757PyePujJDm2" TargetMode="External"/><Relationship Id="rId225" Type="http://schemas.openxmlformats.org/officeDocument/2006/relationships/hyperlink" Target="https://talan.bank.gov.ua/get-user-certificate/5mRm-kiDOvojnasf5WaO" TargetMode="External"/><Relationship Id="rId246" Type="http://schemas.openxmlformats.org/officeDocument/2006/relationships/hyperlink" Target="https://talan.bank.gov.ua/get-user-certificate/5mRm-RzWYrPkxj9Ghg3Q" TargetMode="External"/><Relationship Id="rId267" Type="http://schemas.openxmlformats.org/officeDocument/2006/relationships/hyperlink" Target="https://talan.bank.gov.ua/get-user-certificate/5mRm-oaIODjRPVfS5Bq2" TargetMode="External"/><Relationship Id="rId106" Type="http://schemas.openxmlformats.org/officeDocument/2006/relationships/hyperlink" Target="https://talan.bank.gov.ua/get-user-certificate/5mRm-yKad77lEctxDldS" TargetMode="External"/><Relationship Id="rId127" Type="http://schemas.openxmlformats.org/officeDocument/2006/relationships/hyperlink" Target="https://talan.bank.gov.ua/get-user-certificate/5mRm-xdwV9MiIPGS0TP0" TargetMode="External"/><Relationship Id="rId10" Type="http://schemas.openxmlformats.org/officeDocument/2006/relationships/hyperlink" Target="https://talan.bank.gov.ua/get-user-certificate/5mRm-_xVNX3WkLtkJhj3" TargetMode="External"/><Relationship Id="rId31" Type="http://schemas.openxmlformats.org/officeDocument/2006/relationships/hyperlink" Target="https://talan.bank.gov.ua/get-user-certificate/5mRm-IqDREFj9hfZpcGY" TargetMode="External"/><Relationship Id="rId52" Type="http://schemas.openxmlformats.org/officeDocument/2006/relationships/hyperlink" Target="https://talan.bank.gov.ua/get-user-certificate/5mRm-_-hIpKIpe6Jvjov" TargetMode="External"/><Relationship Id="rId73" Type="http://schemas.openxmlformats.org/officeDocument/2006/relationships/hyperlink" Target="https://talan.bank.gov.ua/get-user-certificate/5mRm-A-o9424gRJLEomK" TargetMode="External"/><Relationship Id="rId94" Type="http://schemas.openxmlformats.org/officeDocument/2006/relationships/hyperlink" Target="https://talan.bank.gov.ua/get-user-certificate/5mRm-LjGCrB3_DvYloYE" TargetMode="External"/><Relationship Id="rId148" Type="http://schemas.openxmlformats.org/officeDocument/2006/relationships/hyperlink" Target="https://talan.bank.gov.ua/get-user-certificate/5mRm-1XZ4UKRoUtR4ia8" TargetMode="External"/><Relationship Id="rId169" Type="http://schemas.openxmlformats.org/officeDocument/2006/relationships/hyperlink" Target="https://talan.bank.gov.ua/get-user-certificate/5mRm-2JOOjvSVyU5T3KX" TargetMode="External"/><Relationship Id="rId4" Type="http://schemas.openxmlformats.org/officeDocument/2006/relationships/hyperlink" Target="https://talan.bank.gov.ua/get-user-certificate/5mRm-DDGucUyUVSy2srm" TargetMode="External"/><Relationship Id="rId180" Type="http://schemas.openxmlformats.org/officeDocument/2006/relationships/hyperlink" Target="https://talan.bank.gov.ua/get-user-certificate/5mRm-rje_UX9xCOh8zYg" TargetMode="External"/><Relationship Id="rId215" Type="http://schemas.openxmlformats.org/officeDocument/2006/relationships/hyperlink" Target="https://talan.bank.gov.ua/get-user-certificate/5mRm-8k62b7OAmG0tTG2" TargetMode="External"/><Relationship Id="rId236" Type="http://schemas.openxmlformats.org/officeDocument/2006/relationships/hyperlink" Target="https://talan.bank.gov.ua/get-user-certificate/5mRm-IcMOPO9m3Og1jYd" TargetMode="External"/><Relationship Id="rId257" Type="http://schemas.openxmlformats.org/officeDocument/2006/relationships/hyperlink" Target="https://talan.bank.gov.ua/get-user-certificate/5mRm-BiVTw0xT-1HTPTw" TargetMode="External"/><Relationship Id="rId42" Type="http://schemas.openxmlformats.org/officeDocument/2006/relationships/hyperlink" Target="https://talan.bank.gov.ua/get-user-certificate/5mRm--phxYVmGKEqeq1T" TargetMode="External"/><Relationship Id="rId84" Type="http://schemas.openxmlformats.org/officeDocument/2006/relationships/hyperlink" Target="https://talan.bank.gov.ua/get-user-certificate/5mRm-PGqPaAXpsqZ19NV" TargetMode="External"/><Relationship Id="rId138" Type="http://schemas.openxmlformats.org/officeDocument/2006/relationships/hyperlink" Target="https://talan.bank.gov.ua/get-user-certificate/5mRm-wu6TXr1l2-BiPco" TargetMode="External"/><Relationship Id="rId191" Type="http://schemas.openxmlformats.org/officeDocument/2006/relationships/hyperlink" Target="https://talan.bank.gov.ua/get-user-certificate/5mRm-GGEopkFfaawIqFd" TargetMode="External"/><Relationship Id="rId205" Type="http://schemas.openxmlformats.org/officeDocument/2006/relationships/hyperlink" Target="https://talan.bank.gov.ua/get-user-certificate/5mRm-lFPA1Yo0GUleIui" TargetMode="External"/><Relationship Id="rId247" Type="http://schemas.openxmlformats.org/officeDocument/2006/relationships/hyperlink" Target="https://talan.bank.gov.ua/get-user-certificate/5mRm-9varb1p5-ESfLmv" TargetMode="External"/><Relationship Id="rId107" Type="http://schemas.openxmlformats.org/officeDocument/2006/relationships/hyperlink" Target="https://talan.bank.gov.ua/get-user-certificate/5mRm-oSaGHq4Pkq2e_V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2"/>
  <sheetViews>
    <sheetView tabSelected="1" workbookViewId="0">
      <selection activeCell="H7" sqref="H7"/>
    </sheetView>
  </sheetViews>
  <sheetFormatPr defaultRowHeight="14.4" x14ac:dyDescent="0.3"/>
  <cols>
    <col min="2" max="2" width="32.88671875" customWidth="1"/>
    <col min="3" max="3" width="22.44140625" customWidth="1"/>
  </cols>
  <sheetData>
    <row r="1" spans="1:3" ht="28.8" x14ac:dyDescent="0.3">
      <c r="A1" s="2" t="s">
        <v>266</v>
      </c>
      <c r="B1" s="2" t="s">
        <v>267</v>
      </c>
      <c r="C1" s="2" t="s">
        <v>0</v>
      </c>
    </row>
    <row r="2" spans="1:3" x14ac:dyDescent="0.3">
      <c r="A2" s="1">
        <v>1</v>
      </c>
      <c r="B2" t="s">
        <v>1</v>
      </c>
      <c r="C2" t="str">
        <f>HYPERLINK("https://talan.bank.gov.ua/get-user-certificate/5mRm-dXiBpBMHAIFOxwL","Завантажити сертифікат")</f>
        <v>Завантажити сертифікат</v>
      </c>
    </row>
    <row r="3" spans="1:3" x14ac:dyDescent="0.3">
      <c r="A3" s="1">
        <v>2</v>
      </c>
      <c r="B3" t="s">
        <v>2</v>
      </c>
      <c r="C3" t="str">
        <f>HYPERLINK("https://talan.bank.gov.ua/get-user-certificate/5mRm-TVz_8Z50wh5ZyCS","Завантажити сертифікат")</f>
        <v>Завантажити сертифікат</v>
      </c>
    </row>
    <row r="4" spans="1:3" x14ac:dyDescent="0.3">
      <c r="A4" s="1">
        <v>3</v>
      </c>
      <c r="B4" t="s">
        <v>3</v>
      </c>
      <c r="C4" t="str">
        <f>HYPERLINK("https://talan.bank.gov.ua/get-user-certificate/5mRm-EyP6ObT4CwExnGv","Завантажити сертифікат")</f>
        <v>Завантажити сертифікат</v>
      </c>
    </row>
    <row r="5" spans="1:3" x14ac:dyDescent="0.3">
      <c r="A5" s="1">
        <v>4</v>
      </c>
      <c r="B5" t="s">
        <v>4</v>
      </c>
      <c r="C5" t="str">
        <f>HYPERLINK("https://talan.bank.gov.ua/get-user-certificate/5mRm-DDGucUyUVSy2srm","Завантажити сертифікат")</f>
        <v>Завантажити сертифікат</v>
      </c>
    </row>
    <row r="6" spans="1:3" x14ac:dyDescent="0.3">
      <c r="A6" s="1">
        <v>5</v>
      </c>
      <c r="B6" t="s">
        <v>5</v>
      </c>
      <c r="C6" t="str">
        <f>HYPERLINK("https://talan.bank.gov.ua/get-user-certificate/5mRm-6bW_Okl2niMNjnq","Завантажити сертифікат")</f>
        <v>Завантажити сертифікат</v>
      </c>
    </row>
    <row r="7" spans="1:3" x14ac:dyDescent="0.3">
      <c r="A7" s="1">
        <v>6</v>
      </c>
      <c r="B7" t="s">
        <v>6</v>
      </c>
      <c r="C7" t="str">
        <f>HYPERLINK("https://talan.bank.gov.ua/get-user-certificate/5mRm-8xQgSBurXqOkIDV","Завантажити сертифікат")</f>
        <v>Завантажити сертифікат</v>
      </c>
    </row>
    <row r="8" spans="1:3" x14ac:dyDescent="0.3">
      <c r="A8" s="1">
        <v>7</v>
      </c>
      <c r="B8" t="s">
        <v>7</v>
      </c>
      <c r="C8" t="str">
        <f>HYPERLINK("https://talan.bank.gov.ua/get-user-certificate/5mRm--5aqbZaS8npp2Bz","Завантажити сертифікат")</f>
        <v>Завантажити сертифікат</v>
      </c>
    </row>
    <row r="9" spans="1:3" x14ac:dyDescent="0.3">
      <c r="A9" s="1">
        <v>8</v>
      </c>
      <c r="B9" t="s">
        <v>8</v>
      </c>
      <c r="C9" t="str">
        <f>HYPERLINK("https://talan.bank.gov.ua/get-user-certificate/5mRm-jpOwv5d6zQUWsTw","Завантажити сертифікат")</f>
        <v>Завантажити сертифікат</v>
      </c>
    </row>
    <row r="10" spans="1:3" x14ac:dyDescent="0.3">
      <c r="A10" s="1">
        <v>9</v>
      </c>
      <c r="B10" t="s">
        <v>9</v>
      </c>
      <c r="C10" t="str">
        <f>HYPERLINK("https://talan.bank.gov.ua/get-user-certificate/5mRm-4GdvV0mWMVi69eF","Завантажити сертифікат")</f>
        <v>Завантажити сертифікат</v>
      </c>
    </row>
    <row r="11" spans="1:3" x14ac:dyDescent="0.3">
      <c r="A11" s="1">
        <v>10</v>
      </c>
      <c r="B11" t="s">
        <v>10</v>
      </c>
      <c r="C11" t="str">
        <f>HYPERLINK("https://talan.bank.gov.ua/get-user-certificate/5mRm-_xVNX3WkLtkJhj3","Завантажити сертифікат")</f>
        <v>Завантажити сертифікат</v>
      </c>
    </row>
    <row r="12" spans="1:3" x14ac:dyDescent="0.3">
      <c r="A12" s="1">
        <v>11</v>
      </c>
      <c r="B12" t="s">
        <v>11</v>
      </c>
      <c r="C12" t="str">
        <f>HYPERLINK("https://talan.bank.gov.ua/get-user-certificate/5mRm-iax6GIvejGGAQSU","Завантажити сертифікат")</f>
        <v>Завантажити сертифікат</v>
      </c>
    </row>
    <row r="13" spans="1:3" x14ac:dyDescent="0.3">
      <c r="A13" s="1">
        <v>12</v>
      </c>
      <c r="B13" t="s">
        <v>12</v>
      </c>
      <c r="C13" t="str">
        <f>HYPERLINK("https://talan.bank.gov.ua/get-user-certificate/5mRm-r3M7Kx_z6r2NN2U","Завантажити сертифікат")</f>
        <v>Завантажити сертифікат</v>
      </c>
    </row>
    <row r="14" spans="1:3" x14ac:dyDescent="0.3">
      <c r="A14" s="1">
        <v>13</v>
      </c>
      <c r="B14" t="s">
        <v>13</v>
      </c>
      <c r="C14" t="str">
        <f>HYPERLINK("https://talan.bank.gov.ua/get-user-certificate/5mRm-jiQZ__1nKuJAqLq","Завантажити сертифікат")</f>
        <v>Завантажити сертифікат</v>
      </c>
    </row>
    <row r="15" spans="1:3" x14ac:dyDescent="0.3">
      <c r="A15" s="1">
        <v>14</v>
      </c>
      <c r="B15" t="s">
        <v>14</v>
      </c>
      <c r="C15" t="str">
        <f>HYPERLINK("https://talan.bank.gov.ua/get-user-certificate/5mRm-rc9f4V7GX7M8aJh","Завантажити сертифікат")</f>
        <v>Завантажити сертифікат</v>
      </c>
    </row>
    <row r="16" spans="1:3" x14ac:dyDescent="0.3">
      <c r="A16" s="1">
        <v>15</v>
      </c>
      <c r="B16" t="s">
        <v>15</v>
      </c>
      <c r="C16" t="str">
        <f>HYPERLINK("https://talan.bank.gov.ua/get-user-certificate/5mRm-wEfUhIUiVeSNxxN","Завантажити сертифікат")</f>
        <v>Завантажити сертифікат</v>
      </c>
    </row>
    <row r="17" spans="1:3" x14ac:dyDescent="0.3">
      <c r="A17" s="1">
        <v>16</v>
      </c>
      <c r="B17" t="s">
        <v>16</v>
      </c>
      <c r="C17" t="str">
        <f>HYPERLINK("https://talan.bank.gov.ua/get-user-certificate/5mRm-G9o42QgkJ5I5nr2","Завантажити сертифікат")</f>
        <v>Завантажити сертифікат</v>
      </c>
    </row>
    <row r="18" spans="1:3" x14ac:dyDescent="0.3">
      <c r="A18" s="1">
        <v>17</v>
      </c>
      <c r="B18" t="s">
        <v>17</v>
      </c>
      <c r="C18" t="str">
        <f>HYPERLINK("https://talan.bank.gov.ua/get-user-certificate/5mRm-4pYvs4Cmy4u1Rv2","Завантажити сертифікат")</f>
        <v>Завантажити сертифікат</v>
      </c>
    </row>
    <row r="19" spans="1:3" x14ac:dyDescent="0.3">
      <c r="A19" s="1">
        <v>18</v>
      </c>
      <c r="B19" t="s">
        <v>18</v>
      </c>
      <c r="C19" t="str">
        <f>HYPERLINK("https://talan.bank.gov.ua/get-user-certificate/5mRm-z4I2X26KsdwrRmb","Завантажити сертифікат")</f>
        <v>Завантажити сертифікат</v>
      </c>
    </row>
    <row r="20" spans="1:3" x14ac:dyDescent="0.3">
      <c r="A20" s="1">
        <v>19</v>
      </c>
      <c r="B20" t="s">
        <v>19</v>
      </c>
      <c r="C20" t="str">
        <f>HYPERLINK("https://talan.bank.gov.ua/get-user-certificate/5mRm-eFyfX19PAalG97C","Завантажити сертифікат")</f>
        <v>Завантажити сертифікат</v>
      </c>
    </row>
    <row r="21" spans="1:3" x14ac:dyDescent="0.3">
      <c r="A21" s="1">
        <v>20</v>
      </c>
      <c r="B21" t="s">
        <v>20</v>
      </c>
      <c r="C21" t="str">
        <f>HYPERLINK("https://talan.bank.gov.ua/get-user-certificate/5mRm-refmkWy2eCJ50j3","Завантажити сертифікат")</f>
        <v>Завантажити сертифікат</v>
      </c>
    </row>
    <row r="22" spans="1:3" x14ac:dyDescent="0.3">
      <c r="A22" s="1">
        <v>21</v>
      </c>
      <c r="B22" t="s">
        <v>21</v>
      </c>
      <c r="C22" t="str">
        <f>HYPERLINK("https://talan.bank.gov.ua/get-user-certificate/5mRm-MDmyUdrTkHlEUT8","Завантажити сертифікат")</f>
        <v>Завантажити сертифікат</v>
      </c>
    </row>
    <row r="23" spans="1:3" x14ac:dyDescent="0.3">
      <c r="A23" s="1">
        <v>22</v>
      </c>
      <c r="B23" t="s">
        <v>22</v>
      </c>
      <c r="C23" t="str">
        <f>HYPERLINK("https://talan.bank.gov.ua/get-user-certificate/5mRm-NI_-QNvIHR754LN","Завантажити сертифікат")</f>
        <v>Завантажити сертифікат</v>
      </c>
    </row>
    <row r="24" spans="1:3" x14ac:dyDescent="0.3">
      <c r="A24" s="1">
        <v>23</v>
      </c>
      <c r="B24" t="s">
        <v>23</v>
      </c>
      <c r="C24" t="str">
        <f>HYPERLINK("https://talan.bank.gov.ua/get-user-certificate/5mRm-fTqJZRAj7fpmGrZ","Завантажити сертифікат")</f>
        <v>Завантажити сертифікат</v>
      </c>
    </row>
    <row r="25" spans="1:3" x14ac:dyDescent="0.3">
      <c r="A25" s="1">
        <v>24</v>
      </c>
      <c r="B25" t="s">
        <v>24</v>
      </c>
      <c r="C25" t="str">
        <f>HYPERLINK("https://talan.bank.gov.ua/get-user-certificate/5mRm-VnsbnieVqIy82SE","Завантажити сертифікат")</f>
        <v>Завантажити сертифікат</v>
      </c>
    </row>
    <row r="26" spans="1:3" x14ac:dyDescent="0.3">
      <c r="A26" s="1">
        <v>25</v>
      </c>
      <c r="B26" t="s">
        <v>25</v>
      </c>
      <c r="C26" t="str">
        <f>HYPERLINK("https://talan.bank.gov.ua/get-user-certificate/5mRm-JsrS9hFoJBnLq3o","Завантажити сертифікат")</f>
        <v>Завантажити сертифікат</v>
      </c>
    </row>
    <row r="27" spans="1:3" x14ac:dyDescent="0.3">
      <c r="A27" s="1">
        <v>26</v>
      </c>
      <c r="B27" t="s">
        <v>26</v>
      </c>
      <c r="C27" t="str">
        <f>HYPERLINK("https://talan.bank.gov.ua/get-user-certificate/5mRm-kZaOFSJHCdq1-Gl","Завантажити сертифікат")</f>
        <v>Завантажити сертифікат</v>
      </c>
    </row>
    <row r="28" spans="1:3" x14ac:dyDescent="0.3">
      <c r="A28" s="1">
        <v>27</v>
      </c>
      <c r="B28" t="s">
        <v>27</v>
      </c>
      <c r="C28" t="str">
        <f>HYPERLINK("https://talan.bank.gov.ua/get-user-certificate/5mRm-nh_XzkBY4pY3_s7","Завантажити сертифікат")</f>
        <v>Завантажити сертифікат</v>
      </c>
    </row>
    <row r="29" spans="1:3" x14ac:dyDescent="0.3">
      <c r="A29" s="1">
        <v>28</v>
      </c>
      <c r="B29" t="s">
        <v>28</v>
      </c>
      <c r="C29" t="str">
        <f>HYPERLINK("https://talan.bank.gov.ua/get-user-certificate/5mRm-dKJr8C9_yzOVrfQ","Завантажити сертифікат")</f>
        <v>Завантажити сертифікат</v>
      </c>
    </row>
    <row r="30" spans="1:3" x14ac:dyDescent="0.3">
      <c r="A30" s="1">
        <v>29</v>
      </c>
      <c r="B30" t="s">
        <v>29</v>
      </c>
      <c r="C30" t="str">
        <f>HYPERLINK("https://talan.bank.gov.ua/get-user-certificate/5mRm-BTP80YFgyQj3KE9","Завантажити сертифікат")</f>
        <v>Завантажити сертифікат</v>
      </c>
    </row>
    <row r="31" spans="1:3" x14ac:dyDescent="0.3">
      <c r="A31" s="1">
        <v>30</v>
      </c>
      <c r="B31" t="s">
        <v>30</v>
      </c>
      <c r="C31" t="str">
        <f>HYPERLINK("https://talan.bank.gov.ua/get-user-certificate/5mRm-78GuMjpjs6_JCuO","Завантажити сертифікат")</f>
        <v>Завантажити сертифікат</v>
      </c>
    </row>
    <row r="32" spans="1:3" x14ac:dyDescent="0.3">
      <c r="A32" s="1">
        <v>31</v>
      </c>
      <c r="B32" t="s">
        <v>31</v>
      </c>
      <c r="C32" t="str">
        <f>HYPERLINK("https://talan.bank.gov.ua/get-user-certificate/5mRm-IqDREFj9hfZpcGY","Завантажити сертифікат")</f>
        <v>Завантажити сертифікат</v>
      </c>
    </row>
    <row r="33" spans="1:3" x14ac:dyDescent="0.3">
      <c r="A33" s="1">
        <v>32</v>
      </c>
      <c r="B33" t="s">
        <v>32</v>
      </c>
      <c r="C33" t="str">
        <f>HYPERLINK("https://talan.bank.gov.ua/get-user-certificate/5mRm-LZZ-FjGiQXjL9pn","Завантажити сертифікат")</f>
        <v>Завантажити сертифікат</v>
      </c>
    </row>
    <row r="34" spans="1:3" x14ac:dyDescent="0.3">
      <c r="A34" s="1">
        <v>33</v>
      </c>
      <c r="B34" t="s">
        <v>33</v>
      </c>
      <c r="C34" t="str">
        <f>HYPERLINK("https://talan.bank.gov.ua/get-user-certificate/5mRm-n6tNJtdLIeHDR40","Завантажити сертифікат")</f>
        <v>Завантажити сертифікат</v>
      </c>
    </row>
    <row r="35" spans="1:3" x14ac:dyDescent="0.3">
      <c r="A35" s="1">
        <v>34</v>
      </c>
      <c r="B35" t="s">
        <v>34</v>
      </c>
      <c r="C35" t="str">
        <f>HYPERLINK("https://talan.bank.gov.ua/get-user-certificate/5mRm-bUva2sVfJ1Bo0sx","Завантажити сертифікат")</f>
        <v>Завантажити сертифікат</v>
      </c>
    </row>
    <row r="36" spans="1:3" x14ac:dyDescent="0.3">
      <c r="A36" s="1">
        <v>35</v>
      </c>
      <c r="B36" t="s">
        <v>35</v>
      </c>
      <c r="C36" t="str">
        <f>HYPERLINK("https://talan.bank.gov.ua/get-user-certificate/5mRm-qJHsY6X1oiG3d2C","Завантажити сертифікат")</f>
        <v>Завантажити сертифікат</v>
      </c>
    </row>
    <row r="37" spans="1:3" x14ac:dyDescent="0.3">
      <c r="A37" s="1">
        <v>36</v>
      </c>
      <c r="B37" t="s">
        <v>36</v>
      </c>
      <c r="C37" t="str">
        <f>HYPERLINK("https://talan.bank.gov.ua/get-user-certificate/5mRm-iLciCVdR8jdzz9E","Завантажити сертифікат")</f>
        <v>Завантажити сертифікат</v>
      </c>
    </row>
    <row r="38" spans="1:3" x14ac:dyDescent="0.3">
      <c r="A38" s="1">
        <v>37</v>
      </c>
      <c r="B38" t="s">
        <v>37</v>
      </c>
      <c r="C38" t="str">
        <f>HYPERLINK("https://talan.bank.gov.ua/get-user-certificate/5mRm-hTWJVu5AcNkTpUU","Завантажити сертифікат")</f>
        <v>Завантажити сертифікат</v>
      </c>
    </row>
    <row r="39" spans="1:3" x14ac:dyDescent="0.3">
      <c r="A39" s="1">
        <v>38</v>
      </c>
      <c r="B39" t="s">
        <v>38</v>
      </c>
      <c r="C39" t="str">
        <f>HYPERLINK("https://talan.bank.gov.ua/get-user-certificate/5mRm-I4Qo-VSGYsgasw0","Завантажити сертифікат")</f>
        <v>Завантажити сертифікат</v>
      </c>
    </row>
    <row r="40" spans="1:3" x14ac:dyDescent="0.3">
      <c r="A40" s="1">
        <v>39</v>
      </c>
      <c r="B40" t="s">
        <v>39</v>
      </c>
      <c r="C40" t="str">
        <f>HYPERLINK("https://talan.bank.gov.ua/get-user-certificate/5mRm-OJT1YZCX8ObbiX8","Завантажити сертифікат")</f>
        <v>Завантажити сертифікат</v>
      </c>
    </row>
    <row r="41" spans="1:3" x14ac:dyDescent="0.3">
      <c r="A41" s="1">
        <v>40</v>
      </c>
      <c r="B41" t="s">
        <v>40</v>
      </c>
      <c r="C41" t="str">
        <f>HYPERLINK("https://talan.bank.gov.ua/get-user-certificate/5mRm-vvgQFay4fwVE5i6","Завантажити сертифікат")</f>
        <v>Завантажити сертифікат</v>
      </c>
    </row>
    <row r="42" spans="1:3" x14ac:dyDescent="0.3">
      <c r="A42" s="1">
        <v>41</v>
      </c>
      <c r="B42" t="s">
        <v>41</v>
      </c>
      <c r="C42" t="str">
        <f>HYPERLINK("https://talan.bank.gov.ua/get-user-certificate/5mRm-D0VEvzKeH6pUNSD","Завантажити сертифікат")</f>
        <v>Завантажити сертифікат</v>
      </c>
    </row>
    <row r="43" spans="1:3" x14ac:dyDescent="0.3">
      <c r="A43" s="1">
        <v>42</v>
      </c>
      <c r="B43" t="s">
        <v>42</v>
      </c>
      <c r="C43" t="str">
        <f>HYPERLINK("https://talan.bank.gov.ua/get-user-certificate/5mRm--phxYVmGKEqeq1T","Завантажити сертифікат")</f>
        <v>Завантажити сертифікат</v>
      </c>
    </row>
    <row r="44" spans="1:3" x14ac:dyDescent="0.3">
      <c r="A44" s="1">
        <v>43</v>
      </c>
      <c r="B44" t="s">
        <v>43</v>
      </c>
      <c r="C44" t="str">
        <f>HYPERLINK("https://talan.bank.gov.ua/get-user-certificate/5mRm--PaVth_7sA1x3Qg","Завантажити сертифікат")</f>
        <v>Завантажити сертифікат</v>
      </c>
    </row>
    <row r="45" spans="1:3" x14ac:dyDescent="0.3">
      <c r="A45" s="1">
        <v>44</v>
      </c>
      <c r="B45" t="s">
        <v>44</v>
      </c>
      <c r="C45" t="str">
        <f>HYPERLINK("https://talan.bank.gov.ua/get-user-certificate/5mRm-YsC1ssZDIRh8quM","Завантажити сертифікат")</f>
        <v>Завантажити сертифікат</v>
      </c>
    </row>
    <row r="46" spans="1:3" x14ac:dyDescent="0.3">
      <c r="A46" s="1">
        <v>45</v>
      </c>
      <c r="B46" t="s">
        <v>45</v>
      </c>
      <c r="C46" t="str">
        <f>HYPERLINK("https://talan.bank.gov.ua/get-user-certificate/5mRm-i_fCWdpbjP06tUn","Завантажити сертифікат")</f>
        <v>Завантажити сертифікат</v>
      </c>
    </row>
    <row r="47" spans="1:3" x14ac:dyDescent="0.3">
      <c r="A47" s="1">
        <v>46</v>
      </c>
      <c r="B47" t="s">
        <v>46</v>
      </c>
      <c r="C47" t="str">
        <f>HYPERLINK("https://talan.bank.gov.ua/get-user-certificate/5mRm-9Le-gnLGoeENRGY","Завантажити сертифікат")</f>
        <v>Завантажити сертифікат</v>
      </c>
    </row>
    <row r="48" spans="1:3" x14ac:dyDescent="0.3">
      <c r="A48" s="1">
        <v>47</v>
      </c>
      <c r="B48" t="s">
        <v>47</v>
      </c>
      <c r="C48" t="str">
        <f>HYPERLINK("https://talan.bank.gov.ua/get-user-certificate/5mRm-o03vUi5iLFEQj3b","Завантажити сертифікат")</f>
        <v>Завантажити сертифікат</v>
      </c>
    </row>
    <row r="49" spans="1:3" x14ac:dyDescent="0.3">
      <c r="A49" s="1">
        <v>48</v>
      </c>
      <c r="B49" t="s">
        <v>48</v>
      </c>
      <c r="C49" t="str">
        <f>HYPERLINK("https://talan.bank.gov.ua/get-user-certificate/5mRm-lGiyG7TlkEwhV4F","Завантажити сертифікат")</f>
        <v>Завантажити сертифікат</v>
      </c>
    </row>
    <row r="50" spans="1:3" x14ac:dyDescent="0.3">
      <c r="A50" s="1">
        <v>49</v>
      </c>
      <c r="B50" t="s">
        <v>49</v>
      </c>
      <c r="C50" t="str">
        <f>HYPERLINK("https://talan.bank.gov.ua/get-user-certificate/5mRm-Qoma7zHW3oXy450","Завантажити сертифікат")</f>
        <v>Завантажити сертифікат</v>
      </c>
    </row>
    <row r="51" spans="1:3" x14ac:dyDescent="0.3">
      <c r="A51" s="1">
        <v>50</v>
      </c>
      <c r="B51" t="s">
        <v>50</v>
      </c>
      <c r="C51" t="str">
        <f>HYPERLINK("https://talan.bank.gov.ua/get-user-certificate/5mRm-lONuY8VC4JuvHYr","Завантажити сертифікат")</f>
        <v>Завантажити сертифікат</v>
      </c>
    </row>
    <row r="52" spans="1:3" x14ac:dyDescent="0.3">
      <c r="A52" s="1">
        <v>51</v>
      </c>
      <c r="B52" t="s">
        <v>51</v>
      </c>
      <c r="C52" t="str">
        <f>HYPERLINK("https://talan.bank.gov.ua/get-user-certificate/5mRm-VOcI1dPGESayXO5","Завантажити сертифікат")</f>
        <v>Завантажити сертифікат</v>
      </c>
    </row>
    <row r="53" spans="1:3" x14ac:dyDescent="0.3">
      <c r="A53" s="1">
        <v>52</v>
      </c>
      <c r="B53" t="s">
        <v>52</v>
      </c>
      <c r="C53" t="str">
        <f>HYPERLINK("https://talan.bank.gov.ua/get-user-certificate/5mRm-_-hIpKIpe6Jvjov","Завантажити сертифікат")</f>
        <v>Завантажити сертифікат</v>
      </c>
    </row>
    <row r="54" spans="1:3" x14ac:dyDescent="0.3">
      <c r="A54" s="1">
        <v>53</v>
      </c>
      <c r="B54" t="s">
        <v>53</v>
      </c>
      <c r="C54" t="str">
        <f>HYPERLINK("https://talan.bank.gov.ua/get-user-certificate/5mRm-RQ76pHOdTDCYEKa","Завантажити сертифікат")</f>
        <v>Завантажити сертифікат</v>
      </c>
    </row>
    <row r="55" spans="1:3" x14ac:dyDescent="0.3">
      <c r="A55" s="1">
        <v>54</v>
      </c>
      <c r="B55" t="s">
        <v>54</v>
      </c>
      <c r="C55" t="str">
        <f>HYPERLINK("https://talan.bank.gov.ua/get-user-certificate/5mRm-b31SG3NCjfC2tvI","Завантажити сертифікат")</f>
        <v>Завантажити сертифікат</v>
      </c>
    </row>
    <row r="56" spans="1:3" x14ac:dyDescent="0.3">
      <c r="A56" s="1">
        <v>55</v>
      </c>
      <c r="B56" t="s">
        <v>55</v>
      </c>
      <c r="C56" t="str">
        <f>HYPERLINK("https://talan.bank.gov.ua/get-user-certificate/5mRm-LwzCieGdUbakGiu","Завантажити сертифікат")</f>
        <v>Завантажити сертифікат</v>
      </c>
    </row>
    <row r="57" spans="1:3" x14ac:dyDescent="0.3">
      <c r="A57" s="1">
        <v>56</v>
      </c>
      <c r="B57" t="s">
        <v>56</v>
      </c>
      <c r="C57" t="str">
        <f>HYPERLINK("https://talan.bank.gov.ua/get-user-certificate/5mRm-kbjhJYO_On4FGWs","Завантажити сертифікат")</f>
        <v>Завантажити сертифікат</v>
      </c>
    </row>
    <row r="58" spans="1:3" x14ac:dyDescent="0.3">
      <c r="A58" s="1">
        <v>57</v>
      </c>
      <c r="B58" t="s">
        <v>57</v>
      </c>
      <c r="C58" t="str">
        <f>HYPERLINK("https://talan.bank.gov.ua/get-user-certificate/5mRm-CpqYSACABIMDqmh","Завантажити сертифікат")</f>
        <v>Завантажити сертифікат</v>
      </c>
    </row>
    <row r="59" spans="1:3" x14ac:dyDescent="0.3">
      <c r="A59" s="1">
        <v>58</v>
      </c>
      <c r="B59" t="s">
        <v>58</v>
      </c>
      <c r="C59" t="str">
        <f>HYPERLINK("https://talan.bank.gov.ua/get-user-certificate/5mRm-ypJRTCoBryVzARj","Завантажити сертифікат")</f>
        <v>Завантажити сертифікат</v>
      </c>
    </row>
    <row r="60" spans="1:3" x14ac:dyDescent="0.3">
      <c r="A60" s="1">
        <v>59</v>
      </c>
      <c r="B60" t="s">
        <v>59</v>
      </c>
      <c r="C60" t="str">
        <f>HYPERLINK("https://talan.bank.gov.ua/get-user-certificate/5mRm-mScQ-Y3gEvNVyTD","Завантажити сертифікат")</f>
        <v>Завантажити сертифікат</v>
      </c>
    </row>
    <row r="61" spans="1:3" x14ac:dyDescent="0.3">
      <c r="A61" s="1">
        <v>60</v>
      </c>
      <c r="B61" t="s">
        <v>60</v>
      </c>
      <c r="C61" t="str">
        <f>HYPERLINK("https://talan.bank.gov.ua/get-user-certificate/5mRm-CU4RHqEbkPcJFi8","Завантажити сертифікат")</f>
        <v>Завантажити сертифікат</v>
      </c>
    </row>
    <row r="62" spans="1:3" x14ac:dyDescent="0.3">
      <c r="A62" s="1">
        <v>61</v>
      </c>
      <c r="B62" t="s">
        <v>61</v>
      </c>
      <c r="C62" t="str">
        <f>HYPERLINK("https://talan.bank.gov.ua/get-user-certificate/5mRm-KSidJx4ugLWoF61","Завантажити сертифікат")</f>
        <v>Завантажити сертифікат</v>
      </c>
    </row>
    <row r="63" spans="1:3" x14ac:dyDescent="0.3">
      <c r="A63" s="1">
        <v>62</v>
      </c>
      <c r="B63" t="s">
        <v>62</v>
      </c>
      <c r="C63" t="str">
        <f>HYPERLINK("https://talan.bank.gov.ua/get-user-certificate/5mRm-fDeiV2NUVRjlMCE","Завантажити сертифікат")</f>
        <v>Завантажити сертифікат</v>
      </c>
    </row>
    <row r="64" spans="1:3" x14ac:dyDescent="0.3">
      <c r="A64" s="1">
        <v>63</v>
      </c>
      <c r="B64" t="s">
        <v>63</v>
      </c>
      <c r="C64" t="str">
        <f>HYPERLINK("https://talan.bank.gov.ua/get-user-certificate/5mRm-YoSPs9adShBmhxU","Завантажити сертифікат")</f>
        <v>Завантажити сертифікат</v>
      </c>
    </row>
    <row r="65" spans="1:3" x14ac:dyDescent="0.3">
      <c r="A65" s="1">
        <v>64</v>
      </c>
      <c r="B65" t="s">
        <v>64</v>
      </c>
      <c r="C65" t="str">
        <f>HYPERLINK("https://talan.bank.gov.ua/get-user-certificate/5mRm-mMmnF2pZoZsHaqR","Завантажити сертифікат")</f>
        <v>Завантажити сертифікат</v>
      </c>
    </row>
    <row r="66" spans="1:3" x14ac:dyDescent="0.3">
      <c r="A66" s="1">
        <v>65</v>
      </c>
      <c r="B66" t="s">
        <v>65</v>
      </c>
      <c r="C66" t="str">
        <f>HYPERLINK("https://talan.bank.gov.ua/get-user-certificate/5mRm-0H-qaaI2Ch6D2ca","Завантажити сертифікат")</f>
        <v>Завантажити сертифікат</v>
      </c>
    </row>
    <row r="67" spans="1:3" x14ac:dyDescent="0.3">
      <c r="A67" s="1">
        <v>66</v>
      </c>
      <c r="B67" t="s">
        <v>66</v>
      </c>
      <c r="C67" t="str">
        <f>HYPERLINK("https://talan.bank.gov.ua/get-user-certificate/5mRm-pqI_4fInbZhfkGg","Завантажити сертифікат")</f>
        <v>Завантажити сертифікат</v>
      </c>
    </row>
    <row r="68" spans="1:3" x14ac:dyDescent="0.3">
      <c r="A68" s="1">
        <v>67</v>
      </c>
      <c r="B68" t="s">
        <v>67</v>
      </c>
      <c r="C68" t="str">
        <f>HYPERLINK("https://talan.bank.gov.ua/get-user-certificate/5mRm-6sWf9W4KQm4vr_4","Завантажити сертифікат")</f>
        <v>Завантажити сертифікат</v>
      </c>
    </row>
    <row r="69" spans="1:3" x14ac:dyDescent="0.3">
      <c r="A69" s="1">
        <v>68</v>
      </c>
      <c r="B69" t="s">
        <v>26</v>
      </c>
      <c r="C69" t="str">
        <f>HYPERLINK("https://talan.bank.gov.ua/get-user-certificate/5mRm-9xGN32z3tcD6SZO","Завантажити сертифікат")</f>
        <v>Завантажити сертифікат</v>
      </c>
    </row>
    <row r="70" spans="1:3" x14ac:dyDescent="0.3">
      <c r="A70" s="1">
        <v>69</v>
      </c>
      <c r="B70" t="s">
        <v>68</v>
      </c>
      <c r="C70" t="str">
        <f>HYPERLINK("https://talan.bank.gov.ua/get-user-certificate/5mRm-Ypd55W-ny64N6tf","Завантажити сертифікат")</f>
        <v>Завантажити сертифікат</v>
      </c>
    </row>
    <row r="71" spans="1:3" x14ac:dyDescent="0.3">
      <c r="A71" s="1">
        <v>70</v>
      </c>
      <c r="B71" t="s">
        <v>69</v>
      </c>
      <c r="C71" t="str">
        <f>HYPERLINK("https://talan.bank.gov.ua/get-user-certificate/5mRm-LNWjYLEYRs_fPRF","Завантажити сертифікат")</f>
        <v>Завантажити сертифікат</v>
      </c>
    </row>
    <row r="72" spans="1:3" x14ac:dyDescent="0.3">
      <c r="A72" s="1">
        <v>71</v>
      </c>
      <c r="B72" t="s">
        <v>70</v>
      </c>
      <c r="C72" t="str">
        <f>HYPERLINK("https://talan.bank.gov.ua/get-user-certificate/5mRm-DHoENbu7yd6vhhM","Завантажити сертифікат")</f>
        <v>Завантажити сертифікат</v>
      </c>
    </row>
    <row r="73" spans="1:3" x14ac:dyDescent="0.3">
      <c r="A73" s="1">
        <v>72</v>
      </c>
      <c r="B73" t="s">
        <v>71</v>
      </c>
      <c r="C73" t="str">
        <f>HYPERLINK("https://talan.bank.gov.ua/get-user-certificate/5mRm-pDu4AbOPRDNXnAz","Завантажити сертифікат")</f>
        <v>Завантажити сертифікат</v>
      </c>
    </row>
    <row r="74" spans="1:3" x14ac:dyDescent="0.3">
      <c r="A74" s="1">
        <v>73</v>
      </c>
      <c r="B74" t="s">
        <v>72</v>
      </c>
      <c r="C74" t="str">
        <f>HYPERLINK("https://talan.bank.gov.ua/get-user-certificate/5mRm-A-o9424gRJLEomK","Завантажити сертифікат")</f>
        <v>Завантажити сертифікат</v>
      </c>
    </row>
    <row r="75" spans="1:3" x14ac:dyDescent="0.3">
      <c r="A75" s="1">
        <v>74</v>
      </c>
      <c r="B75" t="s">
        <v>73</v>
      </c>
      <c r="C75" t="str">
        <f>HYPERLINK("https://talan.bank.gov.ua/get-user-certificate/5mRm-BY7xIzIqfR3daTE","Завантажити сертифікат")</f>
        <v>Завантажити сертифікат</v>
      </c>
    </row>
    <row r="76" spans="1:3" x14ac:dyDescent="0.3">
      <c r="A76" s="1">
        <v>75</v>
      </c>
      <c r="B76" t="s">
        <v>74</v>
      </c>
      <c r="C76" t="str">
        <f>HYPERLINK("https://talan.bank.gov.ua/get-user-certificate/5mRm-ERH_NAGTgHSan_p","Завантажити сертифікат")</f>
        <v>Завантажити сертифікат</v>
      </c>
    </row>
    <row r="77" spans="1:3" x14ac:dyDescent="0.3">
      <c r="A77" s="1">
        <v>76</v>
      </c>
      <c r="B77" t="s">
        <v>75</v>
      </c>
      <c r="C77" t="str">
        <f>HYPERLINK("https://talan.bank.gov.ua/get-user-certificate/5mRm-PdkEpnpijfBbcya","Завантажити сертифікат")</f>
        <v>Завантажити сертифікат</v>
      </c>
    </row>
    <row r="78" spans="1:3" x14ac:dyDescent="0.3">
      <c r="A78" s="1">
        <v>77</v>
      </c>
      <c r="B78" t="s">
        <v>76</v>
      </c>
      <c r="C78" t="str">
        <f>HYPERLINK("https://talan.bank.gov.ua/get-user-certificate/5mRm-pFwEsWaW5vO84dC","Завантажити сертифікат")</f>
        <v>Завантажити сертифікат</v>
      </c>
    </row>
    <row r="79" spans="1:3" x14ac:dyDescent="0.3">
      <c r="A79" s="1">
        <v>78</v>
      </c>
      <c r="B79" t="s">
        <v>77</v>
      </c>
      <c r="C79" t="str">
        <f>HYPERLINK("https://talan.bank.gov.ua/get-user-certificate/5mRm-ORAEof62CkrVL32","Завантажити сертифікат")</f>
        <v>Завантажити сертифікат</v>
      </c>
    </row>
    <row r="80" spans="1:3" x14ac:dyDescent="0.3">
      <c r="A80" s="1">
        <v>79</v>
      </c>
      <c r="B80" t="s">
        <v>78</v>
      </c>
      <c r="C80" t="str">
        <f>HYPERLINK("https://talan.bank.gov.ua/get-user-certificate/5mRm-iJb-gHI5GxCOntE","Завантажити сертифікат")</f>
        <v>Завантажити сертифікат</v>
      </c>
    </row>
    <row r="81" spans="1:3" x14ac:dyDescent="0.3">
      <c r="A81" s="1">
        <v>80</v>
      </c>
      <c r="B81" t="s">
        <v>79</v>
      </c>
      <c r="C81" t="str">
        <f>HYPERLINK("https://talan.bank.gov.ua/get-user-certificate/5mRm-xxVhUiWkSPpNu-y","Завантажити сертифікат")</f>
        <v>Завантажити сертифікат</v>
      </c>
    </row>
    <row r="82" spans="1:3" x14ac:dyDescent="0.3">
      <c r="A82" s="1">
        <v>81</v>
      </c>
      <c r="B82" t="s">
        <v>80</v>
      </c>
      <c r="C82" t="str">
        <f>HYPERLINK("https://talan.bank.gov.ua/get-user-certificate/5mRm-CYCPTqqPuWyDq4E","Завантажити сертифікат")</f>
        <v>Завантажити сертифікат</v>
      </c>
    </row>
    <row r="83" spans="1:3" x14ac:dyDescent="0.3">
      <c r="A83" s="1">
        <v>82</v>
      </c>
      <c r="B83" t="s">
        <v>81</v>
      </c>
      <c r="C83" t="str">
        <f>HYPERLINK("https://talan.bank.gov.ua/get-user-certificate/5mRm-1axULoGQgnk_5lm","Завантажити сертифікат")</f>
        <v>Завантажити сертифікат</v>
      </c>
    </row>
    <row r="84" spans="1:3" x14ac:dyDescent="0.3">
      <c r="A84" s="1">
        <v>83</v>
      </c>
      <c r="B84" t="s">
        <v>82</v>
      </c>
      <c r="C84" t="str">
        <f>HYPERLINK("https://talan.bank.gov.ua/get-user-certificate/5mRm-E5FPoRCb4qxDWrT","Завантажити сертифікат")</f>
        <v>Завантажити сертифікат</v>
      </c>
    </row>
    <row r="85" spans="1:3" x14ac:dyDescent="0.3">
      <c r="A85" s="1">
        <v>84</v>
      </c>
      <c r="B85" t="s">
        <v>83</v>
      </c>
      <c r="C85" t="str">
        <f>HYPERLINK("https://talan.bank.gov.ua/get-user-certificate/5mRm-PGqPaAXpsqZ19NV","Завантажити сертифікат")</f>
        <v>Завантажити сертифікат</v>
      </c>
    </row>
    <row r="86" spans="1:3" x14ac:dyDescent="0.3">
      <c r="A86" s="1">
        <v>85</v>
      </c>
      <c r="B86" t="s">
        <v>84</v>
      </c>
      <c r="C86" t="str">
        <f>HYPERLINK("https://talan.bank.gov.ua/get-user-certificate/5mRm-l8UY_eEriCwWG_6","Завантажити сертифікат")</f>
        <v>Завантажити сертифікат</v>
      </c>
    </row>
    <row r="87" spans="1:3" x14ac:dyDescent="0.3">
      <c r="A87" s="1">
        <v>86</v>
      </c>
      <c r="B87" t="s">
        <v>85</v>
      </c>
      <c r="C87" t="str">
        <f>HYPERLINK("https://talan.bank.gov.ua/get-user-certificate/5mRm-QzFc6vrxf4BAMYk","Завантажити сертифікат")</f>
        <v>Завантажити сертифікат</v>
      </c>
    </row>
    <row r="88" spans="1:3" x14ac:dyDescent="0.3">
      <c r="A88" s="1">
        <v>87</v>
      </c>
      <c r="B88" t="s">
        <v>86</v>
      </c>
      <c r="C88" t="str">
        <f>HYPERLINK("https://talan.bank.gov.ua/get-user-certificate/5mRm-eWVqlwI_EkqFYrx","Завантажити сертифікат")</f>
        <v>Завантажити сертифікат</v>
      </c>
    </row>
    <row r="89" spans="1:3" x14ac:dyDescent="0.3">
      <c r="A89" s="1">
        <v>88</v>
      </c>
      <c r="B89" t="s">
        <v>87</v>
      </c>
      <c r="C89" t="str">
        <f>HYPERLINK("https://talan.bank.gov.ua/get-user-certificate/5mRm-IvM63OevPkSQL_Z","Завантажити сертифікат")</f>
        <v>Завантажити сертифікат</v>
      </c>
    </row>
    <row r="90" spans="1:3" x14ac:dyDescent="0.3">
      <c r="A90" s="1">
        <v>89</v>
      </c>
      <c r="B90" t="s">
        <v>88</v>
      </c>
      <c r="C90" t="str">
        <f>HYPERLINK("https://talan.bank.gov.ua/get-user-certificate/5mRm-HGMjLJU81GjzR2s","Завантажити сертифікат")</f>
        <v>Завантажити сертифікат</v>
      </c>
    </row>
    <row r="91" spans="1:3" x14ac:dyDescent="0.3">
      <c r="A91" s="1">
        <v>90</v>
      </c>
      <c r="B91" t="s">
        <v>89</v>
      </c>
      <c r="C91" t="str">
        <f>HYPERLINK("https://talan.bank.gov.ua/get-user-certificate/5mRm-8mZdTmPiwN_io_b","Завантажити сертифікат")</f>
        <v>Завантажити сертифікат</v>
      </c>
    </row>
    <row r="92" spans="1:3" x14ac:dyDescent="0.3">
      <c r="A92" s="1">
        <v>91</v>
      </c>
      <c r="B92" t="s">
        <v>90</v>
      </c>
      <c r="C92" t="str">
        <f>HYPERLINK("https://talan.bank.gov.ua/get-user-certificate/5mRm-1jia9S2bUWT3OZ2","Завантажити сертифікат")</f>
        <v>Завантажити сертифікат</v>
      </c>
    </row>
    <row r="93" spans="1:3" x14ac:dyDescent="0.3">
      <c r="A93" s="1">
        <v>92</v>
      </c>
      <c r="B93" t="s">
        <v>91</v>
      </c>
      <c r="C93" t="str">
        <f>HYPERLINK("https://talan.bank.gov.ua/get-user-certificate/5mRm-LejVGvK0rd7F-dZ","Завантажити сертифікат")</f>
        <v>Завантажити сертифікат</v>
      </c>
    </row>
    <row r="94" spans="1:3" x14ac:dyDescent="0.3">
      <c r="A94" s="1">
        <v>93</v>
      </c>
      <c r="B94" t="s">
        <v>92</v>
      </c>
      <c r="C94" t="str">
        <f>HYPERLINK("https://talan.bank.gov.ua/get-user-certificate/5mRm-UQyuvdmuheMVTss","Завантажити сертифікат")</f>
        <v>Завантажити сертифікат</v>
      </c>
    </row>
    <row r="95" spans="1:3" x14ac:dyDescent="0.3">
      <c r="A95" s="1">
        <v>94</v>
      </c>
      <c r="B95" t="s">
        <v>93</v>
      </c>
      <c r="C95" t="str">
        <f>HYPERLINK("https://talan.bank.gov.ua/get-user-certificate/5mRm-LjGCrB3_DvYloYE","Завантажити сертифікат")</f>
        <v>Завантажити сертифікат</v>
      </c>
    </row>
    <row r="96" spans="1:3" x14ac:dyDescent="0.3">
      <c r="A96" s="1">
        <v>95</v>
      </c>
      <c r="B96" t="s">
        <v>94</v>
      </c>
      <c r="C96" t="str">
        <f>HYPERLINK("https://talan.bank.gov.ua/get-user-certificate/5mRm-Lsl0GQjGoIvLNz8","Завантажити сертифікат")</f>
        <v>Завантажити сертифікат</v>
      </c>
    </row>
    <row r="97" spans="1:3" x14ac:dyDescent="0.3">
      <c r="A97" s="1">
        <v>96</v>
      </c>
      <c r="B97" t="s">
        <v>95</v>
      </c>
      <c r="C97" t="str">
        <f>HYPERLINK("https://talan.bank.gov.ua/get-user-certificate/5mRm-OsqdehdAo7WhcYj","Завантажити сертифікат")</f>
        <v>Завантажити сертифікат</v>
      </c>
    </row>
    <row r="98" spans="1:3" x14ac:dyDescent="0.3">
      <c r="A98" s="1">
        <v>97</v>
      </c>
      <c r="B98" t="s">
        <v>96</v>
      </c>
      <c r="C98" t="str">
        <f>HYPERLINK("https://talan.bank.gov.ua/get-user-certificate/5mRm-uJBqSbE2eqi-pmG","Завантажити сертифікат")</f>
        <v>Завантажити сертифікат</v>
      </c>
    </row>
    <row r="99" spans="1:3" x14ac:dyDescent="0.3">
      <c r="A99" s="1">
        <v>98</v>
      </c>
      <c r="B99" t="s">
        <v>97</v>
      </c>
      <c r="C99" t="str">
        <f>HYPERLINK("https://talan.bank.gov.ua/get-user-certificate/5mRm-h-1UkPE-sWG8ReO","Завантажити сертифікат")</f>
        <v>Завантажити сертифікат</v>
      </c>
    </row>
    <row r="100" spans="1:3" x14ac:dyDescent="0.3">
      <c r="A100" s="1">
        <v>99</v>
      </c>
      <c r="B100" t="s">
        <v>98</v>
      </c>
      <c r="C100" t="str">
        <f>HYPERLINK("https://talan.bank.gov.ua/get-user-certificate/5mRm-VfX54iJiz-cfYjx","Завантажити сертифікат")</f>
        <v>Завантажити сертифікат</v>
      </c>
    </row>
    <row r="101" spans="1:3" x14ac:dyDescent="0.3">
      <c r="A101" s="1">
        <v>100</v>
      </c>
      <c r="B101" t="s">
        <v>99</v>
      </c>
      <c r="C101" t="str">
        <f>HYPERLINK("https://talan.bank.gov.ua/get-user-certificate/5mRm-ExmfeEnLpVORl8t","Завантажити сертифікат")</f>
        <v>Завантажити сертифікат</v>
      </c>
    </row>
    <row r="102" spans="1:3" x14ac:dyDescent="0.3">
      <c r="A102" s="1">
        <v>101</v>
      </c>
      <c r="B102" t="s">
        <v>100</v>
      </c>
      <c r="C102" t="str">
        <f>HYPERLINK("https://talan.bank.gov.ua/get-user-certificate/5mRm-7QguKuVmheqwAvT","Завантажити сертифікат")</f>
        <v>Завантажити сертифікат</v>
      </c>
    </row>
    <row r="103" spans="1:3" x14ac:dyDescent="0.3">
      <c r="A103" s="1">
        <v>102</v>
      </c>
      <c r="B103" t="s">
        <v>101</v>
      </c>
      <c r="C103" t="str">
        <f>HYPERLINK("https://talan.bank.gov.ua/get-user-certificate/5mRm-U6LHsfkbl4SJ9zI","Завантажити сертифікат")</f>
        <v>Завантажити сертифікат</v>
      </c>
    </row>
    <row r="104" spans="1:3" x14ac:dyDescent="0.3">
      <c r="A104" s="1">
        <v>103</v>
      </c>
      <c r="B104" t="s">
        <v>102</v>
      </c>
      <c r="C104" t="str">
        <f>HYPERLINK("https://talan.bank.gov.ua/get-user-certificate/5mRm-OSzX3cNkxvzIYPU","Завантажити сертифікат")</f>
        <v>Завантажити сертифікат</v>
      </c>
    </row>
    <row r="105" spans="1:3" x14ac:dyDescent="0.3">
      <c r="A105" s="1">
        <v>104</v>
      </c>
      <c r="B105" t="s">
        <v>103</v>
      </c>
      <c r="C105" t="str">
        <f>HYPERLINK("https://talan.bank.gov.ua/get-user-certificate/5mRm-_EnR14RW1iAKnNy","Завантажити сертифікат")</f>
        <v>Завантажити сертифікат</v>
      </c>
    </row>
    <row r="106" spans="1:3" x14ac:dyDescent="0.3">
      <c r="A106" s="1">
        <v>105</v>
      </c>
      <c r="B106" t="s">
        <v>104</v>
      </c>
      <c r="C106" t="str">
        <f>HYPERLINK("https://talan.bank.gov.ua/get-user-certificate/5mRm-LOV5E-DdF2EbQex","Завантажити сертифікат")</f>
        <v>Завантажити сертифікат</v>
      </c>
    </row>
    <row r="107" spans="1:3" x14ac:dyDescent="0.3">
      <c r="A107" s="1">
        <v>106</v>
      </c>
      <c r="B107" t="s">
        <v>105</v>
      </c>
      <c r="C107" t="str">
        <f>HYPERLINK("https://talan.bank.gov.ua/get-user-certificate/5mRm-yKad77lEctxDldS","Завантажити сертифікат")</f>
        <v>Завантажити сертифікат</v>
      </c>
    </row>
    <row r="108" spans="1:3" x14ac:dyDescent="0.3">
      <c r="A108" s="1">
        <v>107</v>
      </c>
      <c r="B108" t="s">
        <v>106</v>
      </c>
      <c r="C108" t="str">
        <f>HYPERLINK("https://talan.bank.gov.ua/get-user-certificate/5mRm-oSaGHq4Pkq2e_VS","Завантажити сертифікат")</f>
        <v>Завантажити сертифікат</v>
      </c>
    </row>
    <row r="109" spans="1:3" x14ac:dyDescent="0.3">
      <c r="A109" s="1">
        <v>108</v>
      </c>
      <c r="B109" t="s">
        <v>107</v>
      </c>
      <c r="C109" t="str">
        <f>HYPERLINK("https://talan.bank.gov.ua/get-user-certificate/5mRm-8GQp3fVrCI49868","Завантажити сертифікат")</f>
        <v>Завантажити сертифікат</v>
      </c>
    </row>
    <row r="110" spans="1:3" x14ac:dyDescent="0.3">
      <c r="A110" s="1">
        <v>109</v>
      </c>
      <c r="B110" t="s">
        <v>108</v>
      </c>
      <c r="C110" t="str">
        <f>HYPERLINK("https://talan.bank.gov.ua/get-user-certificate/5mRm-8MgP74q-Xic6m1y","Завантажити сертифікат")</f>
        <v>Завантажити сертифікат</v>
      </c>
    </row>
    <row r="111" spans="1:3" x14ac:dyDescent="0.3">
      <c r="A111" s="1">
        <v>110</v>
      </c>
      <c r="B111" t="s">
        <v>109</v>
      </c>
      <c r="C111" t="str">
        <f>HYPERLINK("https://talan.bank.gov.ua/get-user-certificate/5mRm-2S-xaewBKeGxjho","Завантажити сертифікат")</f>
        <v>Завантажити сертифікат</v>
      </c>
    </row>
    <row r="112" spans="1:3" x14ac:dyDescent="0.3">
      <c r="A112" s="1">
        <v>111</v>
      </c>
      <c r="B112" t="s">
        <v>110</v>
      </c>
      <c r="C112" t="str">
        <f>HYPERLINK("https://talan.bank.gov.ua/get-user-certificate/5mRm-pZ1R3lfJP1WNrjh","Завантажити сертифікат")</f>
        <v>Завантажити сертифікат</v>
      </c>
    </row>
    <row r="113" spans="1:3" x14ac:dyDescent="0.3">
      <c r="A113" s="1">
        <v>112</v>
      </c>
      <c r="B113" t="s">
        <v>111</v>
      </c>
      <c r="C113" t="str">
        <f>HYPERLINK("https://talan.bank.gov.ua/get-user-certificate/5mRm-ju2AUmGwisLUzp4","Завантажити сертифікат")</f>
        <v>Завантажити сертифікат</v>
      </c>
    </row>
    <row r="114" spans="1:3" x14ac:dyDescent="0.3">
      <c r="A114" s="1">
        <v>113</v>
      </c>
      <c r="B114" t="s">
        <v>112</v>
      </c>
      <c r="C114" t="str">
        <f>HYPERLINK("https://talan.bank.gov.ua/get-user-certificate/5mRm-m7nUllJrHbskwvZ","Завантажити сертифікат")</f>
        <v>Завантажити сертифікат</v>
      </c>
    </row>
    <row r="115" spans="1:3" x14ac:dyDescent="0.3">
      <c r="A115" s="1">
        <v>114</v>
      </c>
      <c r="B115" t="s">
        <v>113</v>
      </c>
      <c r="C115" t="str">
        <f>HYPERLINK("https://talan.bank.gov.ua/get-user-certificate/5mRm-ZJYnAtcglX1JSCL","Завантажити сертифікат")</f>
        <v>Завантажити сертифікат</v>
      </c>
    </row>
    <row r="116" spans="1:3" x14ac:dyDescent="0.3">
      <c r="A116" s="1">
        <v>115</v>
      </c>
      <c r="B116" t="s">
        <v>114</v>
      </c>
      <c r="C116" t="str">
        <f>HYPERLINK("https://talan.bank.gov.ua/get-user-certificate/5mRm-_02AndRHvu98hYS","Завантажити сертифікат")</f>
        <v>Завантажити сертифікат</v>
      </c>
    </row>
    <row r="117" spans="1:3" x14ac:dyDescent="0.3">
      <c r="A117" s="1">
        <v>116</v>
      </c>
      <c r="B117" t="s">
        <v>115</v>
      </c>
      <c r="C117" t="str">
        <f>HYPERLINK("https://talan.bank.gov.ua/get-user-certificate/5mRm-TjPpzJyliIHegHu","Завантажити сертифікат")</f>
        <v>Завантажити сертифікат</v>
      </c>
    </row>
    <row r="118" spans="1:3" x14ac:dyDescent="0.3">
      <c r="A118" s="1">
        <v>117</v>
      </c>
      <c r="B118" t="s">
        <v>116</v>
      </c>
      <c r="C118" t="str">
        <f>HYPERLINK("https://talan.bank.gov.ua/get-user-certificate/5mRm-dYHCdgASaP3iYxV","Завантажити сертифікат")</f>
        <v>Завантажити сертифікат</v>
      </c>
    </row>
    <row r="119" spans="1:3" x14ac:dyDescent="0.3">
      <c r="A119" s="1">
        <v>118</v>
      </c>
      <c r="B119" t="s">
        <v>117</v>
      </c>
      <c r="C119" t="str">
        <f>HYPERLINK("https://talan.bank.gov.ua/get-user-certificate/5mRm-3u8pqWKR1gat8OW","Завантажити сертифікат")</f>
        <v>Завантажити сертифікат</v>
      </c>
    </row>
    <row r="120" spans="1:3" x14ac:dyDescent="0.3">
      <c r="A120" s="1">
        <v>119</v>
      </c>
      <c r="B120" t="s">
        <v>118</v>
      </c>
      <c r="C120" t="str">
        <f>HYPERLINK("https://talan.bank.gov.ua/get-user-certificate/5mRm-vlXl6RFZydOMZ6L","Завантажити сертифікат")</f>
        <v>Завантажити сертифікат</v>
      </c>
    </row>
    <row r="121" spans="1:3" x14ac:dyDescent="0.3">
      <c r="A121" s="1">
        <v>120</v>
      </c>
      <c r="B121" t="s">
        <v>119</v>
      </c>
      <c r="C121" t="str">
        <f>HYPERLINK("https://talan.bank.gov.ua/get-user-certificate/5mRm-RYpq2-1HmxHaSWF","Завантажити сертифікат")</f>
        <v>Завантажити сертифікат</v>
      </c>
    </row>
    <row r="122" spans="1:3" x14ac:dyDescent="0.3">
      <c r="A122" s="1">
        <v>121</v>
      </c>
      <c r="B122" t="s">
        <v>120</v>
      </c>
      <c r="C122" t="str">
        <f>HYPERLINK("https://talan.bank.gov.ua/get-user-certificate/5mRm-GFUTSPp0bidoeBp","Завантажити сертифікат")</f>
        <v>Завантажити сертифікат</v>
      </c>
    </row>
    <row r="123" spans="1:3" x14ac:dyDescent="0.3">
      <c r="A123" s="1">
        <v>122</v>
      </c>
      <c r="B123" t="s">
        <v>121</v>
      </c>
      <c r="C123" t="str">
        <f>HYPERLINK("https://talan.bank.gov.ua/get-user-certificate/5mRm-74EnKzxgs6IRdFc","Завантажити сертифікат")</f>
        <v>Завантажити сертифікат</v>
      </c>
    </row>
    <row r="124" spans="1:3" x14ac:dyDescent="0.3">
      <c r="A124" s="1">
        <v>123</v>
      </c>
      <c r="B124" t="s">
        <v>122</v>
      </c>
      <c r="C124" t="str">
        <f>HYPERLINK("https://talan.bank.gov.ua/get-user-certificate/5mRm-npH-Lm49INiXRdZ","Завантажити сертифікат")</f>
        <v>Завантажити сертифікат</v>
      </c>
    </row>
    <row r="125" spans="1:3" x14ac:dyDescent="0.3">
      <c r="A125" s="1">
        <v>124</v>
      </c>
      <c r="B125" t="s">
        <v>123</v>
      </c>
      <c r="C125" t="str">
        <f>HYPERLINK("https://talan.bank.gov.ua/get-user-certificate/5mRm-ZaJMmztuPCV1ZYf","Завантажити сертифікат")</f>
        <v>Завантажити сертифікат</v>
      </c>
    </row>
    <row r="126" spans="1:3" x14ac:dyDescent="0.3">
      <c r="A126" s="1">
        <v>125</v>
      </c>
      <c r="B126" t="s">
        <v>124</v>
      </c>
      <c r="C126" t="str">
        <f>HYPERLINK("https://talan.bank.gov.ua/get-user-certificate/5mRm-jezrx4pQoIMMtoI","Завантажити сертифікат")</f>
        <v>Завантажити сертифікат</v>
      </c>
    </row>
    <row r="127" spans="1:3" x14ac:dyDescent="0.3">
      <c r="A127" s="1">
        <v>126</v>
      </c>
      <c r="B127" t="s">
        <v>125</v>
      </c>
      <c r="C127" t="str">
        <f>HYPERLINK("https://talan.bank.gov.ua/get-user-certificate/5mRm-5png8NoCQ-HtiMk","Завантажити сертифікат")</f>
        <v>Завантажити сертифікат</v>
      </c>
    </row>
    <row r="128" spans="1:3" x14ac:dyDescent="0.3">
      <c r="A128" s="1">
        <v>127</v>
      </c>
      <c r="B128" t="s">
        <v>126</v>
      </c>
      <c r="C128" t="str">
        <f>HYPERLINK("https://talan.bank.gov.ua/get-user-certificate/5mRm-xdwV9MiIPGS0TP0","Завантажити сертифікат")</f>
        <v>Завантажити сертифікат</v>
      </c>
    </row>
    <row r="129" spans="1:3" x14ac:dyDescent="0.3">
      <c r="A129" s="1">
        <v>128</v>
      </c>
      <c r="B129" t="s">
        <v>127</v>
      </c>
      <c r="C129" t="str">
        <f>HYPERLINK("https://talan.bank.gov.ua/get-user-certificate/5mRm-2-chWesWmcD5tpX","Завантажити сертифікат")</f>
        <v>Завантажити сертифікат</v>
      </c>
    </row>
    <row r="130" spans="1:3" x14ac:dyDescent="0.3">
      <c r="A130" s="1">
        <v>129</v>
      </c>
      <c r="B130" t="s">
        <v>128</v>
      </c>
      <c r="C130" t="str">
        <f>HYPERLINK("https://talan.bank.gov.ua/get-user-certificate/5mRm-RUs0crhT2GgY_O3","Завантажити сертифікат")</f>
        <v>Завантажити сертифікат</v>
      </c>
    </row>
    <row r="131" spans="1:3" x14ac:dyDescent="0.3">
      <c r="A131" s="1">
        <v>130</v>
      </c>
      <c r="B131" t="s">
        <v>129</v>
      </c>
      <c r="C131" t="str">
        <f>HYPERLINK("https://talan.bank.gov.ua/get-user-certificate/5mRm-h7aNrHfiU24yvkR","Завантажити сертифікат")</f>
        <v>Завантажити сертифікат</v>
      </c>
    </row>
    <row r="132" spans="1:3" x14ac:dyDescent="0.3">
      <c r="A132" s="1">
        <v>131</v>
      </c>
      <c r="B132" t="s">
        <v>130</v>
      </c>
      <c r="C132" t="str">
        <f>HYPERLINK("https://talan.bank.gov.ua/get-user-certificate/5mRm-n3iV1eJWOEBh0RI","Завантажити сертифікат")</f>
        <v>Завантажити сертифікат</v>
      </c>
    </row>
    <row r="133" spans="1:3" x14ac:dyDescent="0.3">
      <c r="A133" s="1">
        <v>132</v>
      </c>
      <c r="B133" t="s">
        <v>131</v>
      </c>
      <c r="C133" t="str">
        <f>HYPERLINK("https://talan.bank.gov.ua/get-user-certificate/5mRm-xmE3OMv-aHmb8hy","Завантажити сертифікат")</f>
        <v>Завантажити сертифікат</v>
      </c>
    </row>
    <row r="134" spans="1:3" x14ac:dyDescent="0.3">
      <c r="A134" s="1">
        <v>133</v>
      </c>
      <c r="B134" t="s">
        <v>132</v>
      </c>
      <c r="C134" t="str">
        <f>HYPERLINK("https://talan.bank.gov.ua/get-user-certificate/5mRm-Ld4jOvYwSnAF-wf","Завантажити сертифікат")</f>
        <v>Завантажити сертифікат</v>
      </c>
    </row>
    <row r="135" spans="1:3" x14ac:dyDescent="0.3">
      <c r="A135" s="1">
        <v>134</v>
      </c>
      <c r="B135" t="s">
        <v>133</v>
      </c>
      <c r="C135" t="str">
        <f>HYPERLINK("https://talan.bank.gov.ua/get-user-certificate/5mRm-Gc79NHDqjvZVSTm","Завантажити сертифікат")</f>
        <v>Завантажити сертифікат</v>
      </c>
    </row>
    <row r="136" spans="1:3" x14ac:dyDescent="0.3">
      <c r="A136" s="1">
        <v>135</v>
      </c>
      <c r="B136" t="s">
        <v>134</v>
      </c>
      <c r="C136" t="str">
        <f>HYPERLINK("https://talan.bank.gov.ua/get-user-certificate/5mRm-dxdHn1ELX6zqMPi","Завантажити сертифікат")</f>
        <v>Завантажити сертифікат</v>
      </c>
    </row>
    <row r="137" spans="1:3" x14ac:dyDescent="0.3">
      <c r="A137" s="1">
        <v>136</v>
      </c>
      <c r="B137" t="s">
        <v>135</v>
      </c>
      <c r="C137" t="str">
        <f>HYPERLINK("https://talan.bank.gov.ua/get-user-certificate/5mRm-wSl2FifE5csp4Ye","Завантажити сертифікат")</f>
        <v>Завантажити сертифікат</v>
      </c>
    </row>
    <row r="138" spans="1:3" x14ac:dyDescent="0.3">
      <c r="A138" s="1">
        <v>137</v>
      </c>
      <c r="B138" t="s">
        <v>136</v>
      </c>
      <c r="C138" t="str">
        <f>HYPERLINK("https://talan.bank.gov.ua/get-user-certificate/5mRm-haTrOvty_-M5nFI","Завантажити сертифікат")</f>
        <v>Завантажити сертифікат</v>
      </c>
    </row>
    <row r="139" spans="1:3" x14ac:dyDescent="0.3">
      <c r="A139" s="1">
        <v>138</v>
      </c>
      <c r="B139" t="s">
        <v>137</v>
      </c>
      <c r="C139" t="str">
        <f>HYPERLINK("https://talan.bank.gov.ua/get-user-certificate/5mRm-wu6TXr1l2-BiPco","Завантажити сертифікат")</f>
        <v>Завантажити сертифікат</v>
      </c>
    </row>
    <row r="140" spans="1:3" x14ac:dyDescent="0.3">
      <c r="A140" s="1">
        <v>139</v>
      </c>
      <c r="B140" t="s">
        <v>138</v>
      </c>
      <c r="C140" t="str">
        <f>HYPERLINK("https://talan.bank.gov.ua/get-user-certificate/5mRm-DdRhPGxBcWH2MWD","Завантажити сертифікат")</f>
        <v>Завантажити сертифікат</v>
      </c>
    </row>
    <row r="141" spans="1:3" x14ac:dyDescent="0.3">
      <c r="A141" s="1">
        <v>140</v>
      </c>
      <c r="B141" t="s">
        <v>139</v>
      </c>
      <c r="C141" t="str">
        <f>HYPERLINK("https://talan.bank.gov.ua/get-user-certificate/5mRm-VKwgb0RVP3dizUk","Завантажити сертифікат")</f>
        <v>Завантажити сертифікат</v>
      </c>
    </row>
    <row r="142" spans="1:3" x14ac:dyDescent="0.3">
      <c r="A142" s="1">
        <v>141</v>
      </c>
      <c r="B142" t="s">
        <v>140</v>
      </c>
      <c r="C142" t="str">
        <f>HYPERLINK("https://talan.bank.gov.ua/get-user-certificate/5mRm-MVKHUaaeTOoImPq","Завантажити сертифікат")</f>
        <v>Завантажити сертифікат</v>
      </c>
    </row>
    <row r="143" spans="1:3" x14ac:dyDescent="0.3">
      <c r="A143" s="1">
        <v>142</v>
      </c>
      <c r="B143" t="s">
        <v>141</v>
      </c>
      <c r="C143" t="str">
        <f>HYPERLINK("https://talan.bank.gov.ua/get-user-certificate/5mRm-LslWoo4o01wyZPs","Завантажити сертифікат")</f>
        <v>Завантажити сертифікат</v>
      </c>
    </row>
    <row r="144" spans="1:3" x14ac:dyDescent="0.3">
      <c r="A144" s="1">
        <v>143</v>
      </c>
      <c r="B144" t="s">
        <v>142</v>
      </c>
      <c r="C144" t="str">
        <f>HYPERLINK("https://talan.bank.gov.ua/get-user-certificate/5mRm-gNbk-5sFBMGvrdz","Завантажити сертифікат")</f>
        <v>Завантажити сертифікат</v>
      </c>
    </row>
    <row r="145" spans="1:3" x14ac:dyDescent="0.3">
      <c r="A145" s="1">
        <v>144</v>
      </c>
      <c r="B145" t="s">
        <v>143</v>
      </c>
      <c r="C145" t="str">
        <f>HYPERLINK("https://talan.bank.gov.ua/get-user-certificate/5mRm-RYIZLjwuqTwT2iJ","Завантажити сертифікат")</f>
        <v>Завантажити сертифікат</v>
      </c>
    </row>
    <row r="146" spans="1:3" x14ac:dyDescent="0.3">
      <c r="A146" s="1">
        <v>145</v>
      </c>
      <c r="B146" t="s">
        <v>144</v>
      </c>
      <c r="C146" t="str">
        <f>HYPERLINK("https://talan.bank.gov.ua/get-user-certificate/5mRm-8LLcH7p1RuAUqW7","Завантажити сертифікат")</f>
        <v>Завантажити сертифікат</v>
      </c>
    </row>
    <row r="147" spans="1:3" x14ac:dyDescent="0.3">
      <c r="A147" s="1">
        <v>146</v>
      </c>
      <c r="B147" t="s">
        <v>145</v>
      </c>
      <c r="C147" t="str">
        <f>HYPERLINK("https://talan.bank.gov.ua/get-user-certificate/5mRm-8nnpz0u9BKWopsf","Завантажити сертифікат")</f>
        <v>Завантажити сертифікат</v>
      </c>
    </row>
    <row r="148" spans="1:3" x14ac:dyDescent="0.3">
      <c r="A148" s="1">
        <v>147</v>
      </c>
      <c r="B148" t="s">
        <v>146</v>
      </c>
      <c r="C148" t="str">
        <f>HYPERLINK("https://talan.bank.gov.ua/get-user-certificate/5mRm-YS1ZpOyilPUIimL","Завантажити сертифікат")</f>
        <v>Завантажити сертифікат</v>
      </c>
    </row>
    <row r="149" spans="1:3" x14ac:dyDescent="0.3">
      <c r="A149" s="1">
        <v>148</v>
      </c>
      <c r="B149" t="s">
        <v>147</v>
      </c>
      <c r="C149" t="str">
        <f>HYPERLINK("https://talan.bank.gov.ua/get-user-certificate/5mRm-1XZ4UKRoUtR4ia8","Завантажити сертифікат")</f>
        <v>Завантажити сертифікат</v>
      </c>
    </row>
    <row r="150" spans="1:3" x14ac:dyDescent="0.3">
      <c r="A150" s="1">
        <v>149</v>
      </c>
      <c r="B150" t="s">
        <v>109</v>
      </c>
      <c r="C150" t="str">
        <f>HYPERLINK("https://talan.bank.gov.ua/get-user-certificate/5mRm-eFrTOxX6IwAF2xr","Завантажити сертифікат")</f>
        <v>Завантажити сертифікат</v>
      </c>
    </row>
    <row r="151" spans="1:3" x14ac:dyDescent="0.3">
      <c r="A151" s="1">
        <v>150</v>
      </c>
      <c r="B151" t="s">
        <v>106</v>
      </c>
      <c r="C151" t="str">
        <f>HYPERLINK("https://talan.bank.gov.ua/get-user-certificate/5mRm-SRYLRjE28DIX2iP","Завантажити сертифікат")</f>
        <v>Завантажити сертифікат</v>
      </c>
    </row>
    <row r="152" spans="1:3" x14ac:dyDescent="0.3">
      <c r="A152" s="1">
        <v>151</v>
      </c>
      <c r="B152" t="s">
        <v>148</v>
      </c>
      <c r="C152" t="str">
        <f>HYPERLINK("https://talan.bank.gov.ua/get-user-certificate/5mRm--L9RjR4ZQMafXPT","Завантажити сертифікат")</f>
        <v>Завантажити сертифікат</v>
      </c>
    </row>
    <row r="153" spans="1:3" x14ac:dyDescent="0.3">
      <c r="A153" s="1">
        <v>152</v>
      </c>
      <c r="B153" t="s">
        <v>149</v>
      </c>
      <c r="C153" t="str">
        <f>HYPERLINK("https://talan.bank.gov.ua/get-user-certificate/5mRm-tQSk4V4ZmnzacUs","Завантажити сертифікат")</f>
        <v>Завантажити сертифікат</v>
      </c>
    </row>
    <row r="154" spans="1:3" x14ac:dyDescent="0.3">
      <c r="A154" s="1">
        <v>153</v>
      </c>
      <c r="B154" t="s">
        <v>150</v>
      </c>
      <c r="C154" t="str">
        <f>HYPERLINK("https://talan.bank.gov.ua/get-user-certificate/5mRm-0yZrIduHp8dx188","Завантажити сертифікат")</f>
        <v>Завантажити сертифікат</v>
      </c>
    </row>
    <row r="155" spans="1:3" x14ac:dyDescent="0.3">
      <c r="A155" s="1">
        <v>154</v>
      </c>
      <c r="B155" t="s">
        <v>151</v>
      </c>
      <c r="C155" t="str">
        <f>HYPERLINK("https://talan.bank.gov.ua/get-user-certificate/5mRm-36DaQKg1is8dc4G","Завантажити сертифікат")</f>
        <v>Завантажити сертифікат</v>
      </c>
    </row>
    <row r="156" spans="1:3" x14ac:dyDescent="0.3">
      <c r="A156" s="1">
        <v>155</v>
      </c>
      <c r="B156" t="s">
        <v>152</v>
      </c>
      <c r="C156" t="str">
        <f>HYPERLINK("https://talan.bank.gov.ua/get-user-certificate/5mRm-cGf3wfJPipY2vXm","Завантажити сертифікат")</f>
        <v>Завантажити сертифікат</v>
      </c>
    </row>
    <row r="157" spans="1:3" x14ac:dyDescent="0.3">
      <c r="A157" s="1">
        <v>156</v>
      </c>
      <c r="B157" t="s">
        <v>153</v>
      </c>
      <c r="C157" t="str">
        <f>HYPERLINK("https://talan.bank.gov.ua/get-user-certificate/5mRm-iQQ4O63vy7E5nbp","Завантажити сертифікат")</f>
        <v>Завантажити сертифікат</v>
      </c>
    </row>
    <row r="158" spans="1:3" x14ac:dyDescent="0.3">
      <c r="A158" s="1">
        <v>157</v>
      </c>
      <c r="B158" t="s">
        <v>154</v>
      </c>
      <c r="C158" t="str">
        <f>HYPERLINK("https://talan.bank.gov.ua/get-user-certificate/5mRm-3E26D5TvCOT3dni","Завантажити сертифікат")</f>
        <v>Завантажити сертифікат</v>
      </c>
    </row>
    <row r="159" spans="1:3" x14ac:dyDescent="0.3">
      <c r="A159" s="1">
        <v>158</v>
      </c>
      <c r="B159" t="s">
        <v>155</v>
      </c>
      <c r="C159" t="str">
        <f>HYPERLINK("https://talan.bank.gov.ua/get-user-certificate/5mRm-Pabt8ouGOMGEsZW","Завантажити сертифікат")</f>
        <v>Завантажити сертифікат</v>
      </c>
    </row>
    <row r="160" spans="1:3" x14ac:dyDescent="0.3">
      <c r="A160" s="1">
        <v>159</v>
      </c>
      <c r="B160" t="s">
        <v>156</v>
      </c>
      <c r="C160" t="str">
        <f>HYPERLINK("https://talan.bank.gov.ua/get-user-certificate/5mRm-wumRkXbXrCnrnP-","Завантажити сертифікат")</f>
        <v>Завантажити сертифікат</v>
      </c>
    </row>
    <row r="161" spans="1:3" x14ac:dyDescent="0.3">
      <c r="A161" s="1">
        <v>160</v>
      </c>
      <c r="B161" t="s">
        <v>157</v>
      </c>
      <c r="C161" t="str">
        <f>HYPERLINK("https://talan.bank.gov.ua/get-user-certificate/5mRm-4TVeZ5sjHjcJGF_","Завантажити сертифікат")</f>
        <v>Завантажити сертифікат</v>
      </c>
    </row>
    <row r="162" spans="1:3" x14ac:dyDescent="0.3">
      <c r="A162" s="1">
        <v>161</v>
      </c>
      <c r="B162" t="s">
        <v>158</v>
      </c>
      <c r="C162" t="str">
        <f>HYPERLINK("https://talan.bank.gov.ua/get-user-certificate/5mRm-3b9GLLq0lKsp9fF","Завантажити сертифікат")</f>
        <v>Завантажити сертифікат</v>
      </c>
    </row>
    <row r="163" spans="1:3" x14ac:dyDescent="0.3">
      <c r="A163" s="1">
        <v>162</v>
      </c>
      <c r="B163" t="s">
        <v>159</v>
      </c>
      <c r="C163" t="str">
        <f>HYPERLINK("https://talan.bank.gov.ua/get-user-certificate/5mRm-JNzdTQEz6aAHEze","Завантажити сертифікат")</f>
        <v>Завантажити сертифікат</v>
      </c>
    </row>
    <row r="164" spans="1:3" x14ac:dyDescent="0.3">
      <c r="A164" s="1">
        <v>163</v>
      </c>
      <c r="B164" t="s">
        <v>160</v>
      </c>
      <c r="C164" t="str">
        <f>HYPERLINK("https://talan.bank.gov.ua/get-user-certificate/5mRm-UexjgMhR1d2OXa_","Завантажити сертифікат")</f>
        <v>Завантажити сертифікат</v>
      </c>
    </row>
    <row r="165" spans="1:3" x14ac:dyDescent="0.3">
      <c r="A165" s="1">
        <v>164</v>
      </c>
      <c r="B165" t="s">
        <v>161</v>
      </c>
      <c r="C165" t="str">
        <f>HYPERLINK("https://talan.bank.gov.ua/get-user-certificate/5mRm-08tNpm_qKS9GZPE","Завантажити сертифікат")</f>
        <v>Завантажити сертифікат</v>
      </c>
    </row>
    <row r="166" spans="1:3" x14ac:dyDescent="0.3">
      <c r="A166" s="1">
        <v>165</v>
      </c>
      <c r="B166" t="s">
        <v>162</v>
      </c>
      <c r="C166" t="str">
        <f>HYPERLINK("https://talan.bank.gov.ua/get-user-certificate/5mRm-4yU-8LY0b4vzJ3Z","Завантажити сертифікат")</f>
        <v>Завантажити сертифікат</v>
      </c>
    </row>
    <row r="167" spans="1:3" x14ac:dyDescent="0.3">
      <c r="A167" s="1">
        <v>166</v>
      </c>
      <c r="B167" t="s">
        <v>163</v>
      </c>
      <c r="C167" t="str">
        <f>HYPERLINK("https://talan.bank.gov.ua/get-user-certificate/5mRm-J6MRZhSMsT6YOPt","Завантажити сертифікат")</f>
        <v>Завантажити сертифікат</v>
      </c>
    </row>
    <row r="168" spans="1:3" x14ac:dyDescent="0.3">
      <c r="A168" s="1">
        <v>167</v>
      </c>
      <c r="B168" t="s">
        <v>164</v>
      </c>
      <c r="C168" t="str">
        <f>HYPERLINK("https://talan.bank.gov.ua/get-user-certificate/5mRm-UdH_IAyadArwx1Y","Завантажити сертифікат")</f>
        <v>Завантажити сертифікат</v>
      </c>
    </row>
    <row r="169" spans="1:3" x14ac:dyDescent="0.3">
      <c r="A169" s="1">
        <v>168</v>
      </c>
      <c r="B169" t="s">
        <v>165</v>
      </c>
      <c r="C169" t="str">
        <f>HYPERLINK("https://talan.bank.gov.ua/get-user-certificate/5mRm-OFQ-0Umb7yVNOTH","Завантажити сертифікат")</f>
        <v>Завантажити сертифікат</v>
      </c>
    </row>
    <row r="170" spans="1:3" x14ac:dyDescent="0.3">
      <c r="A170" s="1">
        <v>169</v>
      </c>
      <c r="B170" t="s">
        <v>166</v>
      </c>
      <c r="C170" t="str">
        <f>HYPERLINK("https://talan.bank.gov.ua/get-user-certificate/5mRm-2JOOjvSVyU5T3KX","Завантажити сертифікат")</f>
        <v>Завантажити сертифікат</v>
      </c>
    </row>
    <row r="171" spans="1:3" x14ac:dyDescent="0.3">
      <c r="A171" s="1">
        <v>170</v>
      </c>
      <c r="B171" t="s">
        <v>167</v>
      </c>
      <c r="C171" t="str">
        <f>HYPERLINK("https://talan.bank.gov.ua/get-user-certificate/5mRm-82mevn8hPrBxLQN","Завантажити сертифікат")</f>
        <v>Завантажити сертифікат</v>
      </c>
    </row>
    <row r="172" spans="1:3" x14ac:dyDescent="0.3">
      <c r="A172" s="1">
        <v>171</v>
      </c>
      <c r="B172" t="s">
        <v>168</v>
      </c>
      <c r="C172" t="str">
        <f>HYPERLINK("https://talan.bank.gov.ua/get-user-certificate/5mRm-Dydx16zP98ui5j4","Завантажити сертифікат")</f>
        <v>Завантажити сертифікат</v>
      </c>
    </row>
    <row r="173" spans="1:3" x14ac:dyDescent="0.3">
      <c r="A173" s="1">
        <v>172</v>
      </c>
      <c r="B173" t="s">
        <v>169</v>
      </c>
      <c r="C173" t="str">
        <f>HYPERLINK("https://talan.bank.gov.ua/get-user-certificate/5mRm-ELPrN3NGdmw85Vm","Завантажити сертифікат")</f>
        <v>Завантажити сертифікат</v>
      </c>
    </row>
    <row r="174" spans="1:3" x14ac:dyDescent="0.3">
      <c r="A174" s="1">
        <v>173</v>
      </c>
      <c r="B174" t="s">
        <v>170</v>
      </c>
      <c r="C174" t="str">
        <f>HYPERLINK("https://talan.bank.gov.ua/get-user-certificate/5mRm-1G13z3nfHnDfbsN","Завантажити сертифікат")</f>
        <v>Завантажити сертифікат</v>
      </c>
    </row>
    <row r="175" spans="1:3" x14ac:dyDescent="0.3">
      <c r="A175" s="1">
        <v>174</v>
      </c>
      <c r="B175" t="s">
        <v>171</v>
      </c>
      <c r="C175" t="str">
        <f>HYPERLINK("https://talan.bank.gov.ua/get-user-certificate/5mRm-IdJZT8k6MR5XvZ5","Завантажити сертифікат")</f>
        <v>Завантажити сертифікат</v>
      </c>
    </row>
    <row r="176" spans="1:3" x14ac:dyDescent="0.3">
      <c r="A176" s="1">
        <v>175</v>
      </c>
      <c r="B176" t="s">
        <v>172</v>
      </c>
      <c r="C176" t="str">
        <f>HYPERLINK("https://talan.bank.gov.ua/get-user-certificate/5mRm-6UdPriM-0FWSxpc","Завантажити сертифікат")</f>
        <v>Завантажити сертифікат</v>
      </c>
    </row>
    <row r="177" spans="1:3" x14ac:dyDescent="0.3">
      <c r="A177" s="1">
        <v>176</v>
      </c>
      <c r="B177" t="s">
        <v>173</v>
      </c>
      <c r="C177" t="str">
        <f>HYPERLINK("https://talan.bank.gov.ua/get-user-certificate/5mRm-5fZNq9SBwEGyZLW","Завантажити сертифікат")</f>
        <v>Завантажити сертифікат</v>
      </c>
    </row>
    <row r="178" spans="1:3" x14ac:dyDescent="0.3">
      <c r="A178" s="1">
        <v>177</v>
      </c>
      <c r="B178" t="s">
        <v>174</v>
      </c>
      <c r="C178" t="str">
        <f>HYPERLINK("https://talan.bank.gov.ua/get-user-certificate/5mRm-tUGapUUdq98tU96","Завантажити сертифікат")</f>
        <v>Завантажити сертифікат</v>
      </c>
    </row>
    <row r="179" spans="1:3" x14ac:dyDescent="0.3">
      <c r="A179" s="1">
        <v>178</v>
      </c>
      <c r="B179" t="s">
        <v>175</v>
      </c>
      <c r="C179" t="str">
        <f>HYPERLINK("https://talan.bank.gov.ua/get-user-certificate/5mRm-pv-MCy7OjkaPGdl","Завантажити сертифікат")</f>
        <v>Завантажити сертифікат</v>
      </c>
    </row>
    <row r="180" spans="1:3" x14ac:dyDescent="0.3">
      <c r="A180" s="1">
        <v>179</v>
      </c>
      <c r="B180" t="s">
        <v>176</v>
      </c>
      <c r="C180" t="str">
        <f>HYPERLINK("https://talan.bank.gov.ua/get-user-certificate/5mRm-AFJvDLQlodYqSv5","Завантажити сертифікат")</f>
        <v>Завантажити сертифікат</v>
      </c>
    </row>
    <row r="181" spans="1:3" x14ac:dyDescent="0.3">
      <c r="A181" s="1">
        <v>180</v>
      </c>
      <c r="B181" t="s">
        <v>177</v>
      </c>
      <c r="C181" t="str">
        <f>HYPERLINK("https://talan.bank.gov.ua/get-user-certificate/5mRm-rje_UX9xCOh8zYg","Завантажити сертифікат")</f>
        <v>Завантажити сертифікат</v>
      </c>
    </row>
    <row r="182" spans="1:3" x14ac:dyDescent="0.3">
      <c r="A182" s="1">
        <v>181</v>
      </c>
      <c r="B182" t="s">
        <v>178</v>
      </c>
      <c r="C182" t="str">
        <f>HYPERLINK("https://talan.bank.gov.ua/get-user-certificate/5mRm-rrE4DcRDSas_NQz","Завантажити сертифікат")</f>
        <v>Завантажити сертифікат</v>
      </c>
    </row>
    <row r="183" spans="1:3" x14ac:dyDescent="0.3">
      <c r="A183" s="1">
        <v>182</v>
      </c>
      <c r="B183" t="s">
        <v>179</v>
      </c>
      <c r="C183" t="str">
        <f>HYPERLINK("https://talan.bank.gov.ua/get-user-certificate/5mRm-5HaY6fR6vMyC8zY","Завантажити сертифікат")</f>
        <v>Завантажити сертифікат</v>
      </c>
    </row>
    <row r="184" spans="1:3" x14ac:dyDescent="0.3">
      <c r="A184" s="1">
        <v>183</v>
      </c>
      <c r="B184" t="s">
        <v>180</v>
      </c>
      <c r="C184" t="str">
        <f>HYPERLINK("https://talan.bank.gov.ua/get-user-certificate/5mRm-8b2JbO4HIWHEi1T","Завантажити сертифікат")</f>
        <v>Завантажити сертифікат</v>
      </c>
    </row>
    <row r="185" spans="1:3" x14ac:dyDescent="0.3">
      <c r="A185" s="1">
        <v>184</v>
      </c>
      <c r="B185" t="s">
        <v>181</v>
      </c>
      <c r="C185" t="str">
        <f>HYPERLINK("https://talan.bank.gov.ua/get-user-certificate/5mRm-YV82v3lmMZw5zi8","Завантажити сертифікат")</f>
        <v>Завантажити сертифікат</v>
      </c>
    </row>
    <row r="186" spans="1:3" x14ac:dyDescent="0.3">
      <c r="A186" s="1">
        <v>185</v>
      </c>
      <c r="B186" t="s">
        <v>182</v>
      </c>
      <c r="C186" t="str">
        <f>HYPERLINK("https://talan.bank.gov.ua/get-user-certificate/5mRm-tzLChrnwIpsGFXo","Завантажити сертифікат")</f>
        <v>Завантажити сертифікат</v>
      </c>
    </row>
    <row r="187" spans="1:3" x14ac:dyDescent="0.3">
      <c r="A187" s="1">
        <v>186</v>
      </c>
      <c r="B187" t="s">
        <v>183</v>
      </c>
      <c r="C187" t="str">
        <f>HYPERLINK("https://talan.bank.gov.ua/get-user-certificate/5mRm-fW8I8OI6gELSG67","Завантажити сертифікат")</f>
        <v>Завантажити сертифікат</v>
      </c>
    </row>
    <row r="188" spans="1:3" x14ac:dyDescent="0.3">
      <c r="A188" s="1">
        <v>187</v>
      </c>
      <c r="B188" t="s">
        <v>184</v>
      </c>
      <c r="C188" t="str">
        <f>HYPERLINK("https://talan.bank.gov.ua/get-user-certificate/5mRm-8u4eSWAqSUIiK7f","Завантажити сертифікат")</f>
        <v>Завантажити сертифікат</v>
      </c>
    </row>
    <row r="189" spans="1:3" x14ac:dyDescent="0.3">
      <c r="A189" s="1">
        <v>188</v>
      </c>
      <c r="B189" t="s">
        <v>185</v>
      </c>
      <c r="C189" t="str">
        <f>HYPERLINK("https://talan.bank.gov.ua/get-user-certificate/5mRm-iAMvdO47wMYkF2Y","Завантажити сертифікат")</f>
        <v>Завантажити сертифікат</v>
      </c>
    </row>
    <row r="190" spans="1:3" x14ac:dyDescent="0.3">
      <c r="A190" s="1">
        <v>189</v>
      </c>
      <c r="B190" t="s">
        <v>186</v>
      </c>
      <c r="C190" t="str">
        <f>HYPERLINK("https://talan.bank.gov.ua/get-user-certificate/5mRm-KTc7hPcqnSdef4H","Завантажити сертифікат")</f>
        <v>Завантажити сертифікат</v>
      </c>
    </row>
    <row r="191" spans="1:3" x14ac:dyDescent="0.3">
      <c r="A191" s="1">
        <v>190</v>
      </c>
      <c r="B191" t="s">
        <v>187</v>
      </c>
      <c r="C191" t="str">
        <f>HYPERLINK("https://talan.bank.gov.ua/get-user-certificate/5mRm-3jA75hhBPgQlw7N","Завантажити сертифікат")</f>
        <v>Завантажити сертифікат</v>
      </c>
    </row>
    <row r="192" spans="1:3" x14ac:dyDescent="0.3">
      <c r="A192" s="1">
        <v>191</v>
      </c>
      <c r="B192" t="s">
        <v>188</v>
      </c>
      <c r="C192" t="str">
        <f>HYPERLINK("https://talan.bank.gov.ua/get-user-certificate/5mRm-GGEopkFfaawIqFd","Завантажити сертифікат")</f>
        <v>Завантажити сертифікат</v>
      </c>
    </row>
    <row r="193" spans="1:3" x14ac:dyDescent="0.3">
      <c r="A193" s="1">
        <v>192</v>
      </c>
      <c r="B193" t="s">
        <v>189</v>
      </c>
      <c r="C193" t="str">
        <f>HYPERLINK("https://talan.bank.gov.ua/get-user-certificate/5mRm-n_LCQ1ITum_soQY","Завантажити сертифікат")</f>
        <v>Завантажити сертифікат</v>
      </c>
    </row>
    <row r="194" spans="1:3" x14ac:dyDescent="0.3">
      <c r="A194" s="1">
        <v>193</v>
      </c>
      <c r="B194" t="s">
        <v>190</v>
      </c>
      <c r="C194" t="str">
        <f>HYPERLINK("https://talan.bank.gov.ua/get-user-certificate/5mRm-Ml687s7dWTzeSkd","Завантажити сертифікат")</f>
        <v>Завантажити сертифікат</v>
      </c>
    </row>
    <row r="195" spans="1:3" x14ac:dyDescent="0.3">
      <c r="A195" s="1">
        <v>194</v>
      </c>
      <c r="B195" t="s">
        <v>191</v>
      </c>
      <c r="C195" t="str">
        <f>HYPERLINK("https://talan.bank.gov.ua/get-user-certificate/5mRm-CxrUuyTlnPvA23k","Завантажити сертифікат")</f>
        <v>Завантажити сертифікат</v>
      </c>
    </row>
    <row r="196" spans="1:3" x14ac:dyDescent="0.3">
      <c r="A196" s="1">
        <v>195</v>
      </c>
      <c r="B196" t="s">
        <v>192</v>
      </c>
      <c r="C196" t="str">
        <f>HYPERLINK("https://talan.bank.gov.ua/get-user-certificate/5mRm-UOw88C9DgjZzw0x","Завантажити сертифікат")</f>
        <v>Завантажити сертифікат</v>
      </c>
    </row>
    <row r="197" spans="1:3" x14ac:dyDescent="0.3">
      <c r="A197" s="1">
        <v>196</v>
      </c>
      <c r="B197" t="s">
        <v>193</v>
      </c>
      <c r="C197" t="str">
        <f>HYPERLINK("https://talan.bank.gov.ua/get-user-certificate/5mRm-7KJ3DZik0xLM58B","Завантажити сертифікат")</f>
        <v>Завантажити сертифікат</v>
      </c>
    </row>
    <row r="198" spans="1:3" x14ac:dyDescent="0.3">
      <c r="A198" s="1">
        <v>197</v>
      </c>
      <c r="B198" t="s">
        <v>194</v>
      </c>
      <c r="C198" t="str">
        <f>HYPERLINK("https://talan.bank.gov.ua/get-user-certificate/5mRm-d0AGu_rYWxFeU1x","Завантажити сертифікат")</f>
        <v>Завантажити сертифікат</v>
      </c>
    </row>
    <row r="199" spans="1:3" x14ac:dyDescent="0.3">
      <c r="A199" s="1">
        <v>198</v>
      </c>
      <c r="B199" t="s">
        <v>195</v>
      </c>
      <c r="C199" t="str">
        <f>HYPERLINK("https://talan.bank.gov.ua/get-user-certificate/5mRm-IhDkpCIi11aQKRY","Завантажити сертифікат")</f>
        <v>Завантажити сертифікат</v>
      </c>
    </row>
    <row r="200" spans="1:3" x14ac:dyDescent="0.3">
      <c r="A200" s="1">
        <v>199</v>
      </c>
      <c r="B200" t="s">
        <v>196</v>
      </c>
      <c r="C200" t="str">
        <f>HYPERLINK("https://talan.bank.gov.ua/get-user-certificate/5mRm-1ZFz8mn7KrTb8vZ","Завантажити сертифікат")</f>
        <v>Завантажити сертифікат</v>
      </c>
    </row>
    <row r="201" spans="1:3" x14ac:dyDescent="0.3">
      <c r="A201" s="1">
        <v>200</v>
      </c>
      <c r="B201" t="s">
        <v>197</v>
      </c>
      <c r="C201" t="str">
        <f>HYPERLINK("https://talan.bank.gov.ua/get-user-certificate/5mRm-5PQBo2jxGZN1gZ-","Завантажити сертифікат")</f>
        <v>Завантажити сертифікат</v>
      </c>
    </row>
    <row r="202" spans="1:3" x14ac:dyDescent="0.3">
      <c r="A202" s="1">
        <v>201</v>
      </c>
      <c r="B202" t="s">
        <v>198</v>
      </c>
      <c r="C202" t="str">
        <f>HYPERLINK("https://talan.bank.gov.ua/get-user-certificate/5mRm-FwXe7imcAhN0_Yl","Завантажити сертифікат")</f>
        <v>Завантажити сертифікат</v>
      </c>
    </row>
    <row r="203" spans="1:3" x14ac:dyDescent="0.3">
      <c r="A203" s="1">
        <v>202</v>
      </c>
      <c r="B203" t="s">
        <v>199</v>
      </c>
      <c r="C203" t="str">
        <f>HYPERLINK("https://talan.bank.gov.ua/get-user-certificate/5mRm-oAas5FcVhpE623I","Завантажити сертифікат")</f>
        <v>Завантажити сертифікат</v>
      </c>
    </row>
    <row r="204" spans="1:3" x14ac:dyDescent="0.3">
      <c r="A204" s="1">
        <v>203</v>
      </c>
      <c r="B204" t="s">
        <v>200</v>
      </c>
      <c r="C204" t="str">
        <f>HYPERLINK("https://talan.bank.gov.ua/get-user-certificate/5mRm-vSrHX3P4TFFrR6_","Завантажити сертифікат")</f>
        <v>Завантажити сертифікат</v>
      </c>
    </row>
    <row r="205" spans="1:3" x14ac:dyDescent="0.3">
      <c r="A205" s="1">
        <v>204</v>
      </c>
      <c r="B205" t="s">
        <v>201</v>
      </c>
      <c r="C205" t="str">
        <f>HYPERLINK("https://talan.bank.gov.ua/get-user-certificate/5mRm-no757PyePujJDm2","Завантажити сертифікат")</f>
        <v>Завантажити сертифікат</v>
      </c>
    </row>
    <row r="206" spans="1:3" x14ac:dyDescent="0.3">
      <c r="A206" s="1">
        <v>205</v>
      </c>
      <c r="B206" t="s">
        <v>202</v>
      </c>
      <c r="C206" t="str">
        <f>HYPERLINK("https://talan.bank.gov.ua/get-user-certificate/5mRm-lFPA1Yo0GUleIui","Завантажити сертифікат")</f>
        <v>Завантажити сертифікат</v>
      </c>
    </row>
    <row r="207" spans="1:3" x14ac:dyDescent="0.3">
      <c r="A207" s="1">
        <v>206</v>
      </c>
      <c r="B207" t="s">
        <v>203</v>
      </c>
      <c r="C207" t="str">
        <f>HYPERLINK("https://talan.bank.gov.ua/get-user-certificate/5mRm-ayOp40JxhrSnA8X","Завантажити сертифікат")</f>
        <v>Завантажити сертифікат</v>
      </c>
    </row>
    <row r="208" spans="1:3" x14ac:dyDescent="0.3">
      <c r="A208" s="1">
        <v>207</v>
      </c>
      <c r="B208" t="s">
        <v>204</v>
      </c>
      <c r="C208" t="str">
        <f>HYPERLINK("https://talan.bank.gov.ua/get-user-certificate/5mRm-pipmMCnaTt6U8Sq","Завантажити сертифікат")</f>
        <v>Завантажити сертифікат</v>
      </c>
    </row>
    <row r="209" spans="1:3" x14ac:dyDescent="0.3">
      <c r="A209" s="1">
        <v>208</v>
      </c>
      <c r="B209" t="s">
        <v>205</v>
      </c>
      <c r="C209" t="str">
        <f>HYPERLINK("https://talan.bank.gov.ua/get-user-certificate/5mRm-DgLB6msom5qTBvV","Завантажити сертифікат")</f>
        <v>Завантажити сертифікат</v>
      </c>
    </row>
    <row r="210" spans="1:3" x14ac:dyDescent="0.3">
      <c r="A210" s="1">
        <v>209</v>
      </c>
      <c r="B210" t="s">
        <v>206</v>
      </c>
      <c r="C210" t="str">
        <f>HYPERLINK("https://talan.bank.gov.ua/get-user-certificate/5mRm-xtchvCIVXq6104C","Завантажити сертифікат")</f>
        <v>Завантажити сертифікат</v>
      </c>
    </row>
    <row r="211" spans="1:3" x14ac:dyDescent="0.3">
      <c r="A211" s="1">
        <v>210</v>
      </c>
      <c r="B211" t="s">
        <v>207</v>
      </c>
      <c r="C211" t="str">
        <f>HYPERLINK("https://talan.bank.gov.ua/get-user-certificate/5mRm-0QUAEoeS-KyCNyQ","Завантажити сертифікат")</f>
        <v>Завантажити сертифікат</v>
      </c>
    </row>
    <row r="212" spans="1:3" x14ac:dyDescent="0.3">
      <c r="A212" s="1">
        <v>211</v>
      </c>
      <c r="B212" t="s">
        <v>208</v>
      </c>
      <c r="C212" t="str">
        <f>HYPERLINK("https://talan.bank.gov.ua/get-user-certificate/5mRm-1RMI45LpnhEIfYD","Завантажити сертифікат")</f>
        <v>Завантажити сертифікат</v>
      </c>
    </row>
    <row r="213" spans="1:3" x14ac:dyDescent="0.3">
      <c r="A213" s="1">
        <v>212</v>
      </c>
      <c r="B213" t="s">
        <v>209</v>
      </c>
      <c r="C213" t="str">
        <f>HYPERLINK("https://talan.bank.gov.ua/get-user-certificate/5mRm-UMWDi15xbHKWeXA","Завантажити сертифікат")</f>
        <v>Завантажити сертифікат</v>
      </c>
    </row>
    <row r="214" spans="1:3" x14ac:dyDescent="0.3">
      <c r="A214" s="1">
        <v>213</v>
      </c>
      <c r="B214" t="s">
        <v>210</v>
      </c>
      <c r="C214" t="str">
        <f>HYPERLINK("https://talan.bank.gov.ua/get-user-certificate/5mRm-qVHr9NQ8lGW3Zi-","Завантажити сертифікат")</f>
        <v>Завантажити сертифікат</v>
      </c>
    </row>
    <row r="215" spans="1:3" x14ac:dyDescent="0.3">
      <c r="A215" s="1">
        <v>214</v>
      </c>
      <c r="B215" t="s">
        <v>211</v>
      </c>
      <c r="C215" t="str">
        <f>HYPERLINK("https://talan.bank.gov.ua/get-user-certificate/5mRm-Kz9ZEAx0ByvXT9W","Завантажити сертифікат")</f>
        <v>Завантажити сертифікат</v>
      </c>
    </row>
    <row r="216" spans="1:3" x14ac:dyDescent="0.3">
      <c r="A216" s="1">
        <v>215</v>
      </c>
      <c r="B216" t="s">
        <v>205</v>
      </c>
      <c r="C216" t="str">
        <f>HYPERLINK("https://talan.bank.gov.ua/get-user-certificate/5mRm-8k62b7OAmG0tTG2","Завантажити сертифікат")</f>
        <v>Завантажити сертифікат</v>
      </c>
    </row>
    <row r="217" spans="1:3" x14ac:dyDescent="0.3">
      <c r="A217" s="1">
        <v>216</v>
      </c>
      <c r="B217" t="s">
        <v>212</v>
      </c>
      <c r="C217" t="str">
        <f>HYPERLINK("https://talan.bank.gov.ua/get-user-certificate/5mRm-R4pahfOgnlyzMUG","Завантажити сертифікат")</f>
        <v>Завантажити сертифікат</v>
      </c>
    </row>
    <row r="218" spans="1:3" x14ac:dyDescent="0.3">
      <c r="A218" s="1">
        <v>217</v>
      </c>
      <c r="B218" t="s">
        <v>213</v>
      </c>
      <c r="C218" t="str">
        <f>HYPERLINK("https://talan.bank.gov.ua/get-user-certificate/5mRm-mzgcRAQ9ZBkmSVR","Завантажити сертифікат")</f>
        <v>Завантажити сертифікат</v>
      </c>
    </row>
    <row r="219" spans="1:3" x14ac:dyDescent="0.3">
      <c r="A219" s="1">
        <v>218</v>
      </c>
      <c r="B219" t="s">
        <v>214</v>
      </c>
      <c r="C219" t="str">
        <f>HYPERLINK("https://talan.bank.gov.ua/get-user-certificate/5mRm-WKYj1XyWNF6znyg","Завантажити сертифікат")</f>
        <v>Завантажити сертифікат</v>
      </c>
    </row>
    <row r="220" spans="1:3" x14ac:dyDescent="0.3">
      <c r="A220" s="1">
        <v>219</v>
      </c>
      <c r="B220" t="s">
        <v>215</v>
      </c>
      <c r="C220" t="str">
        <f>HYPERLINK("https://talan.bank.gov.ua/get-user-certificate/5mRm-VVfG_dGjKI534Rq","Завантажити сертифікат")</f>
        <v>Завантажити сертифікат</v>
      </c>
    </row>
    <row r="221" spans="1:3" x14ac:dyDescent="0.3">
      <c r="A221" s="1">
        <v>220</v>
      </c>
      <c r="B221" t="s">
        <v>216</v>
      </c>
      <c r="C221" t="str">
        <f>HYPERLINK("https://talan.bank.gov.ua/get-user-certificate/5mRm-NZIQ9N994Lp_RT1","Завантажити сертифікат")</f>
        <v>Завантажити сертифікат</v>
      </c>
    </row>
    <row r="222" spans="1:3" x14ac:dyDescent="0.3">
      <c r="A222" s="1">
        <v>221</v>
      </c>
      <c r="B222" t="s">
        <v>217</v>
      </c>
      <c r="C222" t="str">
        <f>HYPERLINK("https://talan.bank.gov.ua/get-user-certificate/5mRm-QoYffO7tAAXYJ7K","Завантажити сертифікат")</f>
        <v>Завантажити сертифікат</v>
      </c>
    </row>
    <row r="223" spans="1:3" x14ac:dyDescent="0.3">
      <c r="A223" s="1">
        <v>222</v>
      </c>
      <c r="B223" t="s">
        <v>218</v>
      </c>
      <c r="C223" t="str">
        <f>HYPERLINK("https://talan.bank.gov.ua/get-user-certificate/5mRm-ih2m-OXFut36J4I","Завантажити сертифікат")</f>
        <v>Завантажити сертифікат</v>
      </c>
    </row>
    <row r="224" spans="1:3" x14ac:dyDescent="0.3">
      <c r="A224" s="1">
        <v>223</v>
      </c>
      <c r="B224" t="s">
        <v>214</v>
      </c>
      <c r="C224" t="str">
        <f>HYPERLINK("https://talan.bank.gov.ua/get-user-certificate/5mRm-AxCxN_A3W_Cdrpf","Завантажити сертифікат")</f>
        <v>Завантажити сертифікат</v>
      </c>
    </row>
    <row r="225" spans="1:3" x14ac:dyDescent="0.3">
      <c r="A225" s="1">
        <v>224</v>
      </c>
      <c r="B225" t="s">
        <v>219</v>
      </c>
      <c r="C225" t="str">
        <f>HYPERLINK("https://talan.bank.gov.ua/get-user-certificate/5mRm-fE0MaIJ86zecDd5","Завантажити сертифікат")</f>
        <v>Завантажити сертифікат</v>
      </c>
    </row>
    <row r="226" spans="1:3" x14ac:dyDescent="0.3">
      <c r="A226" s="1">
        <v>225</v>
      </c>
      <c r="B226" t="s">
        <v>220</v>
      </c>
      <c r="C226" t="str">
        <f>HYPERLINK("https://talan.bank.gov.ua/get-user-certificate/5mRm-kiDOvojnasf5WaO","Завантажити сертифікат")</f>
        <v>Завантажити сертифікат</v>
      </c>
    </row>
    <row r="227" spans="1:3" x14ac:dyDescent="0.3">
      <c r="A227" s="1">
        <v>226</v>
      </c>
      <c r="B227" t="s">
        <v>221</v>
      </c>
      <c r="C227" t="str">
        <f>HYPERLINK("https://talan.bank.gov.ua/get-user-certificate/5mRm-uoiFWsvrUiOZdwn","Завантажити сертифікат")</f>
        <v>Завантажити сертифікат</v>
      </c>
    </row>
    <row r="228" spans="1:3" x14ac:dyDescent="0.3">
      <c r="A228" s="1">
        <v>227</v>
      </c>
      <c r="B228" t="s">
        <v>222</v>
      </c>
      <c r="C228" t="str">
        <f>HYPERLINK("https://talan.bank.gov.ua/get-user-certificate/5mRm-8mpgeXKhGqc8ASM","Завантажити сертифікат")</f>
        <v>Завантажити сертифікат</v>
      </c>
    </row>
    <row r="229" spans="1:3" x14ac:dyDescent="0.3">
      <c r="A229" s="1">
        <v>228</v>
      </c>
      <c r="B229" t="s">
        <v>223</v>
      </c>
      <c r="C229" t="str">
        <f>HYPERLINK("https://talan.bank.gov.ua/get-user-certificate/5mRm-d3WIM3ak-FPHSha","Завантажити сертифікат")</f>
        <v>Завантажити сертифікат</v>
      </c>
    </row>
    <row r="230" spans="1:3" x14ac:dyDescent="0.3">
      <c r="A230" s="1">
        <v>229</v>
      </c>
      <c r="B230" t="s">
        <v>224</v>
      </c>
      <c r="C230" t="str">
        <f>HYPERLINK("https://talan.bank.gov.ua/get-user-certificate/5mRm-XNcQEgzDdjlHSx0","Завантажити сертифікат")</f>
        <v>Завантажити сертифікат</v>
      </c>
    </row>
    <row r="231" spans="1:3" x14ac:dyDescent="0.3">
      <c r="A231" s="1">
        <v>230</v>
      </c>
      <c r="B231" t="s">
        <v>225</v>
      </c>
      <c r="C231" t="str">
        <f>HYPERLINK("https://talan.bank.gov.ua/get-user-certificate/5mRm-3Ui-U7Pez9QkuT2","Завантажити сертифікат")</f>
        <v>Завантажити сертифікат</v>
      </c>
    </row>
    <row r="232" spans="1:3" x14ac:dyDescent="0.3">
      <c r="A232" s="1">
        <v>231</v>
      </c>
      <c r="B232" t="s">
        <v>226</v>
      </c>
      <c r="C232" t="str">
        <f>HYPERLINK("https://talan.bank.gov.ua/get-user-certificate/5mRm-Lom_Nwa6SnPmWmc","Завантажити сертифікат")</f>
        <v>Завантажити сертифікат</v>
      </c>
    </row>
    <row r="233" spans="1:3" x14ac:dyDescent="0.3">
      <c r="A233" s="1">
        <v>232</v>
      </c>
      <c r="B233" t="s">
        <v>227</v>
      </c>
      <c r="C233" t="str">
        <f>HYPERLINK("https://talan.bank.gov.ua/get-user-certificate/5mRm-Yj9sVYlXJPc5nI2","Завантажити сертифікат")</f>
        <v>Завантажити сертифікат</v>
      </c>
    </row>
    <row r="234" spans="1:3" x14ac:dyDescent="0.3">
      <c r="A234" s="1">
        <v>233</v>
      </c>
      <c r="B234" t="s">
        <v>228</v>
      </c>
      <c r="C234" t="str">
        <f>HYPERLINK("https://talan.bank.gov.ua/get-user-certificate/5mRm-VyDNT-bzDyxFc27","Завантажити сертифікат")</f>
        <v>Завантажити сертифікат</v>
      </c>
    </row>
    <row r="235" spans="1:3" x14ac:dyDescent="0.3">
      <c r="A235" s="1">
        <v>234</v>
      </c>
      <c r="B235" t="s">
        <v>229</v>
      </c>
      <c r="C235" t="str">
        <f>HYPERLINK("https://talan.bank.gov.ua/get-user-certificate/5mRm-Zx2Etf_p_vvovqN","Завантажити сертифікат")</f>
        <v>Завантажити сертифікат</v>
      </c>
    </row>
    <row r="236" spans="1:3" x14ac:dyDescent="0.3">
      <c r="A236" s="1">
        <v>235</v>
      </c>
      <c r="B236" t="s">
        <v>230</v>
      </c>
      <c r="C236" t="str">
        <f>HYPERLINK("https://talan.bank.gov.ua/get-user-certificate/5mRm-kqOJMGO_4BSeovQ","Завантажити сертифікат")</f>
        <v>Завантажити сертифікат</v>
      </c>
    </row>
    <row r="237" spans="1:3" x14ac:dyDescent="0.3">
      <c r="A237" s="1">
        <v>236</v>
      </c>
      <c r="B237" t="s">
        <v>231</v>
      </c>
      <c r="C237" t="str">
        <f>HYPERLINK("https://talan.bank.gov.ua/get-user-certificate/5mRm-IcMOPO9m3Og1jYd","Завантажити сертифікат")</f>
        <v>Завантажити сертифікат</v>
      </c>
    </row>
    <row r="238" spans="1:3" x14ac:dyDescent="0.3">
      <c r="A238" s="1">
        <v>237</v>
      </c>
      <c r="B238" t="s">
        <v>232</v>
      </c>
      <c r="C238" t="str">
        <f>HYPERLINK("https://talan.bank.gov.ua/get-user-certificate/5mRm-YR-Rk6lZbTz5N_b","Завантажити сертифікат")</f>
        <v>Завантажити сертифікат</v>
      </c>
    </row>
    <row r="239" spans="1:3" x14ac:dyDescent="0.3">
      <c r="A239" s="1">
        <v>238</v>
      </c>
      <c r="B239" t="s">
        <v>233</v>
      </c>
      <c r="C239" t="str">
        <f>HYPERLINK("https://talan.bank.gov.ua/get-user-certificate/5mRm-pfrbKx_1FJq5drK","Завантажити сертифікат")</f>
        <v>Завантажити сертифікат</v>
      </c>
    </row>
    <row r="240" spans="1:3" x14ac:dyDescent="0.3">
      <c r="A240" s="1">
        <v>239</v>
      </c>
      <c r="B240" t="s">
        <v>234</v>
      </c>
      <c r="C240" t="str">
        <f>HYPERLINK("https://talan.bank.gov.ua/get-user-certificate/5mRm-1t80cQ01itjSFRF","Завантажити сертифікат")</f>
        <v>Завантажити сертифікат</v>
      </c>
    </row>
    <row r="241" spans="1:3" x14ac:dyDescent="0.3">
      <c r="A241" s="1">
        <v>240</v>
      </c>
      <c r="B241" t="s">
        <v>235</v>
      </c>
      <c r="C241" t="str">
        <f>HYPERLINK("https://talan.bank.gov.ua/get-user-certificate/5mRm-pRk3MeSo-APY3QO","Завантажити сертифікат")</f>
        <v>Завантажити сертифікат</v>
      </c>
    </row>
    <row r="242" spans="1:3" x14ac:dyDescent="0.3">
      <c r="A242" s="1">
        <v>241</v>
      </c>
      <c r="B242" t="s">
        <v>236</v>
      </c>
      <c r="C242" t="str">
        <f>HYPERLINK("https://talan.bank.gov.ua/get-user-certificate/5mRm-PyRVFnZEdeCC_D1","Завантажити сертифікат")</f>
        <v>Завантажити сертифікат</v>
      </c>
    </row>
    <row r="243" spans="1:3" x14ac:dyDescent="0.3">
      <c r="A243" s="1">
        <v>242</v>
      </c>
      <c r="B243" t="s">
        <v>237</v>
      </c>
      <c r="C243" t="str">
        <f>HYPERLINK("https://talan.bank.gov.ua/get-user-certificate/5mRm-RyTNew9Ys84TCPe","Завантажити сертифікат")</f>
        <v>Завантажити сертифікат</v>
      </c>
    </row>
    <row r="244" spans="1:3" x14ac:dyDescent="0.3">
      <c r="A244" s="1">
        <v>243</v>
      </c>
      <c r="B244" t="s">
        <v>238</v>
      </c>
      <c r="C244" t="str">
        <f>HYPERLINK("https://talan.bank.gov.ua/get-user-certificate/5mRm-X4f4Ab-XAXDoEII","Завантажити сертифікат")</f>
        <v>Завантажити сертифікат</v>
      </c>
    </row>
    <row r="245" spans="1:3" x14ac:dyDescent="0.3">
      <c r="A245" s="1">
        <v>244</v>
      </c>
      <c r="B245" t="s">
        <v>215</v>
      </c>
      <c r="C245" t="str">
        <f>HYPERLINK("https://talan.bank.gov.ua/get-user-certificate/5mRm-92TJFjdZnSjQ39C","Завантажити сертифікат")</f>
        <v>Завантажити сертифікат</v>
      </c>
    </row>
    <row r="246" spans="1:3" x14ac:dyDescent="0.3">
      <c r="A246" s="1">
        <v>245</v>
      </c>
      <c r="B246" t="s">
        <v>239</v>
      </c>
      <c r="C246" t="str">
        <f>HYPERLINK("https://talan.bank.gov.ua/get-user-certificate/5mRm-j3O7dqZLxyNNIov","Завантажити сертифікат")</f>
        <v>Завантажити сертифікат</v>
      </c>
    </row>
    <row r="247" spans="1:3" x14ac:dyDescent="0.3">
      <c r="A247" s="1">
        <v>246</v>
      </c>
      <c r="B247" t="s">
        <v>240</v>
      </c>
      <c r="C247" t="str">
        <f>HYPERLINK("https://talan.bank.gov.ua/get-user-certificate/5mRm-RzWYrPkxj9Ghg3Q","Завантажити сертифікат")</f>
        <v>Завантажити сертифікат</v>
      </c>
    </row>
    <row r="248" spans="1:3" x14ac:dyDescent="0.3">
      <c r="A248" s="1">
        <v>247</v>
      </c>
      <c r="B248" t="s">
        <v>241</v>
      </c>
      <c r="C248" t="str">
        <f>HYPERLINK("https://talan.bank.gov.ua/get-user-certificate/5mRm-9varb1p5-ESfLmv","Завантажити сертифікат")</f>
        <v>Завантажити сертифікат</v>
      </c>
    </row>
    <row r="249" spans="1:3" x14ac:dyDescent="0.3">
      <c r="A249" s="1">
        <v>248</v>
      </c>
      <c r="B249" t="s">
        <v>242</v>
      </c>
      <c r="C249" t="str">
        <f>HYPERLINK("https://talan.bank.gov.ua/get-user-certificate/5mRm-J7rAbfgE1V_gwSp","Завантажити сертифікат")</f>
        <v>Завантажити сертифікат</v>
      </c>
    </row>
    <row r="250" spans="1:3" x14ac:dyDescent="0.3">
      <c r="A250" s="1">
        <v>249</v>
      </c>
      <c r="B250" t="s">
        <v>243</v>
      </c>
      <c r="C250" t="str">
        <f>HYPERLINK("https://talan.bank.gov.ua/get-user-certificate/5mRm-d-OZlbXO8MYA23Q","Завантажити сертифікат")</f>
        <v>Завантажити сертифікат</v>
      </c>
    </row>
    <row r="251" spans="1:3" x14ac:dyDescent="0.3">
      <c r="A251" s="1">
        <v>250</v>
      </c>
      <c r="B251" t="s">
        <v>244</v>
      </c>
      <c r="C251" t="str">
        <f>HYPERLINK("https://talan.bank.gov.ua/get-user-certificate/5mRm-0cvKMsxw9ourmxV","Завантажити сертифікат")</f>
        <v>Завантажити сертифікат</v>
      </c>
    </row>
    <row r="252" spans="1:3" x14ac:dyDescent="0.3">
      <c r="A252" s="1">
        <v>251</v>
      </c>
      <c r="B252" t="s">
        <v>245</v>
      </c>
      <c r="C252" t="str">
        <f>HYPERLINK("https://talan.bank.gov.ua/get-user-certificate/5mRm-79Is3MoNVLYMX3x","Завантажити сертифікат")</f>
        <v>Завантажити сертифікат</v>
      </c>
    </row>
    <row r="253" spans="1:3" x14ac:dyDescent="0.3">
      <c r="A253" s="1">
        <v>252</v>
      </c>
      <c r="B253" t="s">
        <v>246</v>
      </c>
      <c r="C253" t="str">
        <f>HYPERLINK("https://talan.bank.gov.ua/get-user-certificate/5mRm-jrGt5CcdmLYtwwL","Завантажити сертифікат")</f>
        <v>Завантажити сертифікат</v>
      </c>
    </row>
    <row r="254" spans="1:3" x14ac:dyDescent="0.3">
      <c r="A254" s="1">
        <v>253</v>
      </c>
      <c r="B254" t="s">
        <v>247</v>
      </c>
      <c r="C254" t="str">
        <f>HYPERLINK("https://talan.bank.gov.ua/get-user-certificate/5mRm-SPkbnURYiOpJ_4n","Завантажити сертифікат")</f>
        <v>Завантажити сертифікат</v>
      </c>
    </row>
    <row r="255" spans="1:3" x14ac:dyDescent="0.3">
      <c r="A255" s="1">
        <v>254</v>
      </c>
      <c r="B255" t="s">
        <v>248</v>
      </c>
      <c r="C255" t="str">
        <f>HYPERLINK("https://talan.bank.gov.ua/get-user-certificate/5mRm-oy9b908oDH2W0J0","Завантажити сертифікат")</f>
        <v>Завантажити сертифікат</v>
      </c>
    </row>
    <row r="256" spans="1:3" x14ac:dyDescent="0.3">
      <c r="A256" s="1">
        <v>255</v>
      </c>
      <c r="B256" t="s">
        <v>249</v>
      </c>
      <c r="C256" t="str">
        <f>HYPERLINK("https://talan.bank.gov.ua/get-user-certificate/5mRm-Ch68OrWBEIVhLy-","Завантажити сертифікат")</f>
        <v>Завантажити сертифікат</v>
      </c>
    </row>
    <row r="257" spans="1:3" x14ac:dyDescent="0.3">
      <c r="A257" s="1">
        <v>256</v>
      </c>
      <c r="B257" t="s">
        <v>250</v>
      </c>
      <c r="C257" t="str">
        <f>HYPERLINK("https://talan.bank.gov.ua/get-user-certificate/5mRm-v3rHcJv3XRpba8t","Завантажити сертифікат")</f>
        <v>Завантажити сертифікат</v>
      </c>
    </row>
    <row r="258" spans="1:3" x14ac:dyDescent="0.3">
      <c r="A258" s="1">
        <v>257</v>
      </c>
      <c r="B258" t="s">
        <v>251</v>
      </c>
      <c r="C258" t="str">
        <f>HYPERLINK("https://talan.bank.gov.ua/get-user-certificate/5mRm-BiVTw0xT-1HTPTw","Завантажити сертифікат")</f>
        <v>Завантажити сертифікат</v>
      </c>
    </row>
    <row r="259" spans="1:3" x14ac:dyDescent="0.3">
      <c r="A259" s="1">
        <v>258</v>
      </c>
      <c r="B259" t="s">
        <v>252</v>
      </c>
      <c r="C259" t="str">
        <f>HYPERLINK("https://talan.bank.gov.ua/get-user-certificate/5mRm-QUY7grHOEFjp3Is","Завантажити сертифікат")</f>
        <v>Завантажити сертифікат</v>
      </c>
    </row>
    <row r="260" spans="1:3" x14ac:dyDescent="0.3">
      <c r="A260" s="1">
        <v>259</v>
      </c>
      <c r="B260" t="s">
        <v>253</v>
      </c>
      <c r="C260" t="str">
        <f>HYPERLINK("https://talan.bank.gov.ua/get-user-certificate/5mRm-5d79stKNl9F5wGa","Завантажити сертифікат")</f>
        <v>Завантажити сертифікат</v>
      </c>
    </row>
    <row r="261" spans="1:3" x14ac:dyDescent="0.3">
      <c r="A261" s="1">
        <v>260</v>
      </c>
      <c r="B261" t="s">
        <v>254</v>
      </c>
      <c r="C261" t="str">
        <f>HYPERLINK("https://talan.bank.gov.ua/get-user-certificate/5mRm-Dsyj1sFn8j0ZSWu","Завантажити сертифікат")</f>
        <v>Завантажити сертифікат</v>
      </c>
    </row>
    <row r="262" spans="1:3" x14ac:dyDescent="0.3">
      <c r="A262" s="1">
        <v>261</v>
      </c>
      <c r="B262" t="s">
        <v>255</v>
      </c>
      <c r="C262" t="str">
        <f>HYPERLINK("https://talan.bank.gov.ua/get-user-certificate/5mRm-i_yHsvmRHiTx7XX","Завантажити сертифікат")</f>
        <v>Завантажити сертифікат</v>
      </c>
    </row>
    <row r="263" spans="1:3" x14ac:dyDescent="0.3">
      <c r="A263" s="1">
        <v>262</v>
      </c>
      <c r="B263" t="s">
        <v>256</v>
      </c>
      <c r="C263" t="str">
        <f>HYPERLINK("https://talan.bank.gov.ua/get-user-certificate/5mRm-5d-H_Li7E1hI9b6","Завантажити сертифікат")</f>
        <v>Завантажити сертифікат</v>
      </c>
    </row>
    <row r="264" spans="1:3" x14ac:dyDescent="0.3">
      <c r="A264" s="1">
        <v>263</v>
      </c>
      <c r="B264" t="s">
        <v>257</v>
      </c>
      <c r="C264" t="str">
        <f>HYPERLINK("https://talan.bank.gov.ua/get-user-certificate/5mRm-5b7oXdsEwKygzv2","Завантажити сертифікат")</f>
        <v>Завантажити сертифікат</v>
      </c>
    </row>
    <row r="265" spans="1:3" x14ac:dyDescent="0.3">
      <c r="A265" s="1">
        <v>264</v>
      </c>
      <c r="B265" t="s">
        <v>258</v>
      </c>
      <c r="C265" t="str">
        <f>HYPERLINK("https://talan.bank.gov.ua/get-user-certificate/5mRm-h26Fxptn42ZjmWg","Завантажити сертифікат")</f>
        <v>Завантажити сертифікат</v>
      </c>
    </row>
    <row r="266" spans="1:3" x14ac:dyDescent="0.3">
      <c r="A266" s="1">
        <v>265</v>
      </c>
      <c r="B266" t="s">
        <v>259</v>
      </c>
      <c r="C266" t="str">
        <f>HYPERLINK("https://talan.bank.gov.ua/get-user-certificate/5mRm-P0UpmNHyrP4ICF8","Завантажити сертифікат")</f>
        <v>Завантажити сертифікат</v>
      </c>
    </row>
    <row r="267" spans="1:3" x14ac:dyDescent="0.3">
      <c r="A267" s="1">
        <v>266</v>
      </c>
      <c r="B267" t="s">
        <v>260</v>
      </c>
      <c r="C267" t="str">
        <f>HYPERLINK("https://talan.bank.gov.ua/get-user-certificate/5mRm-lbnDjW9NuOS0JaC","Завантажити сертифікат")</f>
        <v>Завантажити сертифікат</v>
      </c>
    </row>
    <row r="268" spans="1:3" x14ac:dyDescent="0.3">
      <c r="A268" s="1">
        <v>267</v>
      </c>
      <c r="B268" t="s">
        <v>261</v>
      </c>
      <c r="C268" t="str">
        <f>HYPERLINK("https://talan.bank.gov.ua/get-user-certificate/5mRm-oaIODjRPVfS5Bq2","Завантажити сертифікат")</f>
        <v>Завантажити сертифікат</v>
      </c>
    </row>
    <row r="269" spans="1:3" x14ac:dyDescent="0.3">
      <c r="A269" s="1">
        <v>268</v>
      </c>
      <c r="B269" t="s">
        <v>262</v>
      </c>
      <c r="C269" t="str">
        <f>HYPERLINK("https://talan.bank.gov.ua/get-user-certificate/5mRm-az-bldvIbaLxvfT","Завантажити сертифікат")</f>
        <v>Завантажити сертифікат</v>
      </c>
    </row>
    <row r="270" spans="1:3" x14ac:dyDescent="0.3">
      <c r="A270" s="1">
        <v>269</v>
      </c>
      <c r="B270" t="s">
        <v>263</v>
      </c>
      <c r="C270" t="str">
        <f>HYPERLINK("https://talan.bank.gov.ua/get-user-certificate/5mRm-b-fiv2Q0c8shKAj","Завантажити сертифікат")</f>
        <v>Завантажити сертифікат</v>
      </c>
    </row>
    <row r="271" spans="1:3" x14ac:dyDescent="0.3">
      <c r="A271" s="1">
        <v>270</v>
      </c>
      <c r="B271" t="s">
        <v>264</v>
      </c>
      <c r="C271" t="str">
        <f>HYPERLINK("https://talan.bank.gov.ua/get-user-certificate/5mRm-2i623WbhgGBh8PB","Завантажити сертифікат")</f>
        <v>Завантажити сертифікат</v>
      </c>
    </row>
    <row r="272" spans="1:3" x14ac:dyDescent="0.3">
      <c r="A272" s="1">
        <v>271</v>
      </c>
      <c r="B272" t="s">
        <v>265</v>
      </c>
      <c r="C272" t="str">
        <f>HYPERLINK("https://talan.bank.gov.ua/get-user-certificate/5mRm-Rp-x5oO0HyRcyJF","Завантажити сертифікат")</f>
        <v>Завантажити сертифікат</v>
      </c>
    </row>
  </sheetData>
  <sheetProtection formatCells="0" formatColumns="0" formatRows="0" insertColumns="0" insertRows="0" insertHyperlinks="0" deleteColumns="0" deleteRows="0" sort="0" autoFilter="0" pivotTables="0"/>
  <hyperlinks>
    <hyperlink ref="C2" r:id="rId1" tooltip="Завантажити сертифікат" display="Завантажити сертифікат"/>
    <hyperlink ref="C3" r:id="rId2" tooltip="Завантажити сертифікат" display="Завантажити сертифікат"/>
    <hyperlink ref="C4" r:id="rId3" tooltip="Завантажити сертифікат" display="Завантажити сертифікат"/>
    <hyperlink ref="C5" r:id="rId4" tooltip="Завантажити сертифікат" display="Завантажити сертифікат"/>
    <hyperlink ref="C6" r:id="rId5" tooltip="Завантажити сертифікат" display="Завантажити сертифікат"/>
    <hyperlink ref="C7" r:id="rId6" tooltip="Завантажити сертифікат" display="Завантажити сертифікат"/>
    <hyperlink ref="C8" r:id="rId7" tooltip="Завантажити сертифікат" display="Завантажити сертифікат"/>
    <hyperlink ref="C9" r:id="rId8" tooltip="Завантажити сертифікат" display="Завантажити сертифікат"/>
    <hyperlink ref="C10" r:id="rId9" tooltip="Завантажити сертифікат" display="Завантажити сертифікат"/>
    <hyperlink ref="C11" r:id="rId10" tooltip="Завантажити сертифікат" display="Завантажити сертифікат"/>
    <hyperlink ref="C12" r:id="rId11" tooltip="Завантажити сертифікат" display="Завантажити сертифікат"/>
    <hyperlink ref="C13" r:id="rId12" tooltip="Завантажити сертифікат" display="Завантажити сертифікат"/>
    <hyperlink ref="C14" r:id="rId13" tooltip="Завантажити сертифікат" display="Завантажити сертифікат"/>
    <hyperlink ref="C15" r:id="rId14" tooltip="Завантажити сертифікат" display="Завантажити сертифікат"/>
    <hyperlink ref="C16" r:id="rId15" tooltip="Завантажити сертифікат" display="Завантажити сертифікат"/>
    <hyperlink ref="C17" r:id="rId16" tooltip="Завантажити сертифікат" display="Завантажити сертифікат"/>
    <hyperlink ref="C18" r:id="rId17" tooltip="Завантажити сертифікат" display="Завантажити сертифікат"/>
    <hyperlink ref="C19" r:id="rId18" tooltip="Завантажити сертифікат" display="Завантажити сертифікат"/>
    <hyperlink ref="C20" r:id="rId19" tooltip="Завантажити сертифікат" display="Завантажити сертифікат"/>
    <hyperlink ref="C21" r:id="rId20" tooltip="Завантажити сертифікат" display="Завантажити сертифікат"/>
    <hyperlink ref="C22" r:id="rId21" tooltip="Завантажити сертифікат" display="Завантажити сертифікат"/>
    <hyperlink ref="C23" r:id="rId22" tooltip="Завантажити сертифікат" display="Завантажити сертифікат"/>
    <hyperlink ref="C24" r:id="rId23" tooltip="Завантажити сертифікат" display="Завантажити сертифікат"/>
    <hyperlink ref="C25" r:id="rId24" tooltip="Завантажити сертифікат" display="Завантажити сертифікат"/>
    <hyperlink ref="C26" r:id="rId25" tooltip="Завантажити сертифікат" display="Завантажити сертифікат"/>
    <hyperlink ref="C27" r:id="rId26" tooltip="Завантажити сертифікат" display="Завантажити сертифікат"/>
    <hyperlink ref="C28" r:id="rId27" tooltip="Завантажити сертифікат" display="Завантажити сертифікат"/>
    <hyperlink ref="C29" r:id="rId28" tooltip="Завантажити сертифікат" display="Завантажити сертифікат"/>
    <hyperlink ref="C30" r:id="rId29" tooltip="Завантажити сертифікат" display="Завантажити сертифікат"/>
    <hyperlink ref="C31" r:id="rId30" tooltip="Завантажити сертифікат" display="Завантажити сертифікат"/>
    <hyperlink ref="C32" r:id="rId31" tooltip="Завантажити сертифікат" display="Завантажити сертифікат"/>
    <hyperlink ref="C33" r:id="rId32" tooltip="Завантажити сертифікат" display="Завантажити сертифікат"/>
    <hyperlink ref="C34" r:id="rId33" tooltip="Завантажити сертифікат" display="Завантажити сертифікат"/>
    <hyperlink ref="C35" r:id="rId34" tooltip="Завантажити сертифікат" display="Завантажити сертифікат"/>
    <hyperlink ref="C36" r:id="rId35" tooltip="Завантажити сертифікат" display="Завантажити сертифікат"/>
    <hyperlink ref="C37" r:id="rId36" tooltip="Завантажити сертифікат" display="Завантажити сертифікат"/>
    <hyperlink ref="C38" r:id="rId37" tooltip="Завантажити сертифікат" display="Завантажити сертифікат"/>
    <hyperlink ref="C39" r:id="rId38" tooltip="Завантажити сертифікат" display="Завантажити сертифікат"/>
    <hyperlink ref="C40" r:id="rId39" tooltip="Завантажити сертифікат" display="Завантажити сертифікат"/>
    <hyperlink ref="C41" r:id="rId40" tooltip="Завантажити сертифікат" display="Завантажити сертифікат"/>
    <hyperlink ref="C42" r:id="rId41" tooltip="Завантажити сертифікат" display="Завантажити сертифікат"/>
    <hyperlink ref="C43" r:id="rId42" tooltip="Завантажити сертифікат" display="Завантажити сертифікат"/>
    <hyperlink ref="C44" r:id="rId43" tooltip="Завантажити сертифікат" display="Завантажити сертифікат"/>
    <hyperlink ref="C45" r:id="rId44" tooltip="Завантажити сертифікат" display="Завантажити сертифікат"/>
    <hyperlink ref="C46" r:id="rId45" tooltip="Завантажити сертифікат" display="Завантажити сертифікат"/>
    <hyperlink ref="C47" r:id="rId46" tooltip="Завантажити сертифікат" display="Завантажити сертифікат"/>
    <hyperlink ref="C48" r:id="rId47" tooltip="Завантажити сертифікат" display="Завантажити сертифікат"/>
    <hyperlink ref="C49" r:id="rId48" tooltip="Завантажити сертифікат" display="Завантажити сертифікат"/>
    <hyperlink ref="C50" r:id="rId49" tooltip="Завантажити сертифікат" display="Завантажити сертифікат"/>
    <hyperlink ref="C51" r:id="rId50" tooltip="Завантажити сертифікат" display="Завантажити сертифікат"/>
    <hyperlink ref="C52" r:id="rId51" tooltip="Завантажити сертифікат" display="Завантажити сертифікат"/>
    <hyperlink ref="C53" r:id="rId52" tooltip="Завантажити сертифікат" display="Завантажити сертифікат"/>
    <hyperlink ref="C54" r:id="rId53" tooltip="Завантажити сертифікат" display="Завантажити сертифікат"/>
    <hyperlink ref="C55" r:id="rId54" tooltip="Завантажити сертифікат" display="Завантажити сертифікат"/>
    <hyperlink ref="C56" r:id="rId55" tooltip="Завантажити сертифікат" display="Завантажити сертифікат"/>
    <hyperlink ref="C57" r:id="rId56" tooltip="Завантажити сертифікат" display="Завантажити сертифікат"/>
    <hyperlink ref="C58" r:id="rId57" tooltip="Завантажити сертифікат" display="Завантажити сертифікат"/>
    <hyperlink ref="C59" r:id="rId58" tooltip="Завантажити сертифікат" display="Завантажити сертифікат"/>
    <hyperlink ref="C60" r:id="rId59" tooltip="Завантажити сертифікат" display="Завантажити сертифікат"/>
    <hyperlink ref="C61" r:id="rId60" tooltip="Завантажити сертифікат" display="Завантажити сертифікат"/>
    <hyperlink ref="C62" r:id="rId61" tooltip="Завантажити сертифікат" display="Завантажити сертифікат"/>
    <hyperlink ref="C63" r:id="rId62" tooltip="Завантажити сертифікат" display="Завантажити сертифікат"/>
    <hyperlink ref="C64" r:id="rId63" tooltip="Завантажити сертифікат" display="Завантажити сертифікат"/>
    <hyperlink ref="C65" r:id="rId64" tooltip="Завантажити сертифікат" display="Завантажити сертифікат"/>
    <hyperlink ref="C66" r:id="rId65" tooltip="Завантажити сертифікат" display="Завантажити сертифікат"/>
    <hyperlink ref="C67" r:id="rId66" tooltip="Завантажити сертифікат" display="Завантажити сертифікат"/>
    <hyperlink ref="C68" r:id="rId67" tooltip="Завантажити сертифікат" display="Завантажити сертифікат"/>
    <hyperlink ref="C69" r:id="rId68" tooltip="Завантажити сертифікат" display="Завантажити сертифікат"/>
    <hyperlink ref="C70" r:id="rId69" tooltip="Завантажити сертифікат" display="Завантажити сертифікат"/>
    <hyperlink ref="C71" r:id="rId70" tooltip="Завантажити сертифікат" display="Завантажити сертифікат"/>
    <hyperlink ref="C72" r:id="rId71" tooltip="Завантажити сертифікат" display="Завантажити сертифікат"/>
    <hyperlink ref="C73" r:id="rId72" tooltip="Завантажити сертифікат" display="Завантажити сертифікат"/>
    <hyperlink ref="C74" r:id="rId73" tooltip="Завантажити сертифікат" display="Завантажити сертифікат"/>
    <hyperlink ref="C75" r:id="rId74" tooltip="Завантажити сертифікат" display="Завантажити сертифікат"/>
    <hyperlink ref="C76" r:id="rId75" tooltip="Завантажити сертифікат" display="Завантажити сертифікат"/>
    <hyperlink ref="C77" r:id="rId76" tooltip="Завантажити сертифікат" display="Завантажити сертифікат"/>
    <hyperlink ref="C78" r:id="rId77" tooltip="Завантажити сертифікат" display="Завантажити сертифікат"/>
    <hyperlink ref="C79" r:id="rId78" tooltip="Завантажити сертифікат" display="Завантажити сертифікат"/>
    <hyperlink ref="C80" r:id="rId79" tooltip="Завантажити сертифікат" display="Завантажити сертифікат"/>
    <hyperlink ref="C81" r:id="rId80" tooltip="Завантажити сертифікат" display="Завантажити сертифікат"/>
    <hyperlink ref="C82" r:id="rId81" tooltip="Завантажити сертифікат" display="Завантажити сертифікат"/>
    <hyperlink ref="C83" r:id="rId82" tooltip="Завантажити сертифікат" display="Завантажити сертифікат"/>
    <hyperlink ref="C84" r:id="rId83" tooltip="Завантажити сертифікат" display="Завантажити сертифікат"/>
    <hyperlink ref="C85" r:id="rId84" tooltip="Завантажити сертифікат" display="Завантажити сертифікат"/>
    <hyperlink ref="C86" r:id="rId85" tooltip="Завантажити сертифікат" display="Завантажити сертифікат"/>
    <hyperlink ref="C87" r:id="rId86" tooltip="Завантажити сертифікат" display="Завантажити сертифікат"/>
    <hyperlink ref="C88" r:id="rId87" tooltip="Завантажити сертифікат" display="Завантажити сертифікат"/>
    <hyperlink ref="C89" r:id="rId88" tooltip="Завантажити сертифікат" display="Завантажити сертифікат"/>
    <hyperlink ref="C90" r:id="rId89" tooltip="Завантажити сертифікат" display="Завантажити сертифікат"/>
    <hyperlink ref="C91" r:id="rId90" tooltip="Завантажити сертифікат" display="Завантажити сертифікат"/>
    <hyperlink ref="C92" r:id="rId91" tooltip="Завантажити сертифікат" display="Завантажити сертифікат"/>
    <hyperlink ref="C93" r:id="rId92" tooltip="Завантажити сертифікат" display="Завантажити сертифікат"/>
    <hyperlink ref="C94" r:id="rId93" tooltip="Завантажити сертифікат" display="Завантажити сертифікат"/>
    <hyperlink ref="C95" r:id="rId94" tooltip="Завантажити сертифікат" display="Завантажити сертифікат"/>
    <hyperlink ref="C96" r:id="rId95" tooltip="Завантажити сертифікат" display="Завантажити сертифікат"/>
    <hyperlink ref="C97" r:id="rId96" tooltip="Завантажити сертифікат" display="Завантажити сертифікат"/>
    <hyperlink ref="C98" r:id="rId97" tooltip="Завантажити сертифікат" display="Завантажити сертифікат"/>
    <hyperlink ref="C99" r:id="rId98" tooltip="Завантажити сертифікат" display="Завантажити сертифікат"/>
    <hyperlink ref="C100" r:id="rId99" tooltip="Завантажити сертифікат" display="Завантажити сертифікат"/>
    <hyperlink ref="C101" r:id="rId100" tooltip="Завантажити сертифікат" display="Завантажити сертифікат"/>
    <hyperlink ref="C102" r:id="rId101" tooltip="Завантажити сертифікат" display="Завантажити сертифікат"/>
    <hyperlink ref="C103" r:id="rId102" tooltip="Завантажити сертифікат" display="Завантажити сертифікат"/>
    <hyperlink ref="C104" r:id="rId103" tooltip="Завантажити сертифікат" display="Завантажити сертифікат"/>
    <hyperlink ref="C105" r:id="rId104" tooltip="Завантажити сертифікат" display="Завантажити сертифікат"/>
    <hyperlink ref="C106" r:id="rId105" tooltip="Завантажити сертифікат" display="Завантажити сертифікат"/>
    <hyperlink ref="C107" r:id="rId106" tooltip="Завантажити сертифікат" display="Завантажити сертифікат"/>
    <hyperlink ref="C108" r:id="rId107" tooltip="Завантажити сертифікат" display="Завантажити сертифікат"/>
    <hyperlink ref="C109" r:id="rId108" tooltip="Завантажити сертифікат" display="Завантажити сертифікат"/>
    <hyperlink ref="C110" r:id="rId109" tooltip="Завантажити сертифікат" display="Завантажити сертифікат"/>
    <hyperlink ref="C111" r:id="rId110" tooltip="Завантажити сертифікат" display="Завантажити сертифікат"/>
    <hyperlink ref="C112" r:id="rId111" tooltip="Завантажити сертифікат" display="Завантажити сертифікат"/>
    <hyperlink ref="C113" r:id="rId112" tooltip="Завантажити сертифікат" display="Завантажити сертифікат"/>
    <hyperlink ref="C114" r:id="rId113" tooltip="Завантажити сертифікат" display="Завантажити сертифікат"/>
    <hyperlink ref="C115" r:id="rId114" tooltip="Завантажити сертифікат" display="Завантажити сертифікат"/>
    <hyperlink ref="C116" r:id="rId115" tooltip="Завантажити сертифікат" display="Завантажити сертифікат"/>
    <hyperlink ref="C117" r:id="rId116" tooltip="Завантажити сертифікат" display="Завантажити сертифікат"/>
    <hyperlink ref="C118" r:id="rId117" tooltip="Завантажити сертифікат" display="Завантажити сертифікат"/>
    <hyperlink ref="C119" r:id="rId118" tooltip="Завантажити сертифікат" display="Завантажити сертифікат"/>
    <hyperlink ref="C120" r:id="rId119" tooltip="Завантажити сертифікат" display="Завантажити сертифікат"/>
    <hyperlink ref="C121" r:id="rId120" tooltip="Завантажити сертифікат" display="Завантажити сертифікат"/>
    <hyperlink ref="C122" r:id="rId121" tooltip="Завантажити сертифікат" display="Завантажити сертифікат"/>
    <hyperlink ref="C123" r:id="rId122" tooltip="Завантажити сертифікат" display="Завантажити сертифікат"/>
    <hyperlink ref="C124" r:id="rId123" tooltip="Завантажити сертифікат" display="Завантажити сертифікат"/>
    <hyperlink ref="C125" r:id="rId124" tooltip="Завантажити сертифікат" display="Завантажити сертифікат"/>
    <hyperlink ref="C126" r:id="rId125" tooltip="Завантажити сертифікат" display="Завантажити сертифікат"/>
    <hyperlink ref="C127" r:id="rId126" tooltip="Завантажити сертифікат" display="Завантажити сертифікат"/>
    <hyperlink ref="C128" r:id="rId127" tooltip="Завантажити сертифікат" display="Завантажити сертифікат"/>
    <hyperlink ref="C129" r:id="rId128" tooltip="Завантажити сертифікат" display="Завантажити сертифікат"/>
    <hyperlink ref="C130" r:id="rId129" tooltip="Завантажити сертифікат" display="Завантажити сертифікат"/>
    <hyperlink ref="C131" r:id="rId130" tooltip="Завантажити сертифікат" display="Завантажити сертифікат"/>
    <hyperlink ref="C132" r:id="rId131" tooltip="Завантажити сертифікат" display="Завантажити сертифікат"/>
    <hyperlink ref="C133" r:id="rId132" tooltip="Завантажити сертифікат" display="Завантажити сертифікат"/>
    <hyperlink ref="C134" r:id="rId133" tooltip="Завантажити сертифікат" display="Завантажити сертифікат"/>
    <hyperlink ref="C135" r:id="rId134" tooltip="Завантажити сертифікат" display="Завантажити сертифікат"/>
    <hyperlink ref="C136" r:id="rId135" tooltip="Завантажити сертифікат" display="Завантажити сертифікат"/>
    <hyperlink ref="C137" r:id="rId136" tooltip="Завантажити сертифікат" display="Завантажити сертифікат"/>
    <hyperlink ref="C138" r:id="rId137" tooltip="Завантажити сертифікат" display="Завантажити сертифікат"/>
    <hyperlink ref="C139" r:id="rId138" tooltip="Завантажити сертифікат" display="Завантажити сертифікат"/>
    <hyperlink ref="C140" r:id="rId139" tooltip="Завантажити сертифікат" display="Завантажити сертифікат"/>
    <hyperlink ref="C141" r:id="rId140" tooltip="Завантажити сертифікат" display="Завантажити сертифікат"/>
    <hyperlink ref="C142" r:id="rId141" tooltip="Завантажити сертифікат" display="Завантажити сертифікат"/>
    <hyperlink ref="C143" r:id="rId142" tooltip="Завантажити сертифікат" display="Завантажити сертифікат"/>
    <hyperlink ref="C144" r:id="rId143" tooltip="Завантажити сертифікат" display="Завантажити сертифікат"/>
    <hyperlink ref="C145" r:id="rId144" tooltip="Завантажити сертифікат" display="Завантажити сертифікат"/>
    <hyperlink ref="C146" r:id="rId145" tooltip="Завантажити сертифікат" display="Завантажити сертифікат"/>
    <hyperlink ref="C147" r:id="rId146" tooltip="Завантажити сертифікат" display="Завантажити сертифікат"/>
    <hyperlink ref="C148" r:id="rId147" tooltip="Завантажити сертифікат" display="Завантажити сертифікат"/>
    <hyperlink ref="C149" r:id="rId148" tooltip="Завантажити сертифікат" display="Завантажити сертифікат"/>
    <hyperlink ref="C150" r:id="rId149" tooltip="Завантажити сертифікат" display="Завантажити сертифікат"/>
    <hyperlink ref="C151" r:id="rId150" tooltip="Завантажити сертифікат" display="Завантажити сертифікат"/>
    <hyperlink ref="C152" r:id="rId151" tooltip="Завантажити сертифікат" display="Завантажити сертифікат"/>
    <hyperlink ref="C153" r:id="rId152" tooltip="Завантажити сертифікат" display="Завантажити сертифікат"/>
    <hyperlink ref="C154" r:id="rId153" tooltip="Завантажити сертифікат" display="Завантажити сертифікат"/>
    <hyperlink ref="C155" r:id="rId154" tooltip="Завантажити сертифікат" display="Завантажити сертифікат"/>
    <hyperlink ref="C156" r:id="rId155" tooltip="Завантажити сертифікат" display="Завантажити сертифікат"/>
    <hyperlink ref="C157" r:id="rId156" tooltip="Завантажити сертифікат" display="Завантажити сертифікат"/>
    <hyperlink ref="C158" r:id="rId157" tooltip="Завантажити сертифікат" display="Завантажити сертифікат"/>
    <hyperlink ref="C159" r:id="rId158" tooltip="Завантажити сертифікат" display="Завантажити сертифікат"/>
    <hyperlink ref="C160" r:id="rId159" tooltip="Завантажити сертифікат" display="Завантажити сертифікат"/>
    <hyperlink ref="C161" r:id="rId160" tooltip="Завантажити сертифікат" display="Завантажити сертифікат"/>
    <hyperlink ref="C162" r:id="rId161" tooltip="Завантажити сертифікат" display="Завантажити сертифікат"/>
    <hyperlink ref="C163" r:id="rId162" tooltip="Завантажити сертифікат" display="Завантажити сертифікат"/>
    <hyperlink ref="C164" r:id="rId163" tooltip="Завантажити сертифікат" display="Завантажити сертифікат"/>
    <hyperlink ref="C165" r:id="rId164" tooltip="Завантажити сертифікат" display="Завантажити сертифікат"/>
    <hyperlink ref="C166" r:id="rId165" tooltip="Завантажити сертифікат" display="Завантажити сертифікат"/>
    <hyperlink ref="C167" r:id="rId166" tooltip="Завантажити сертифікат" display="Завантажити сертифікат"/>
    <hyperlink ref="C168" r:id="rId167" tooltip="Завантажити сертифікат" display="Завантажити сертифікат"/>
    <hyperlink ref="C169" r:id="rId168" tooltip="Завантажити сертифікат" display="Завантажити сертифікат"/>
    <hyperlink ref="C170" r:id="rId169" tooltip="Завантажити сертифікат" display="Завантажити сертифікат"/>
    <hyperlink ref="C171" r:id="rId170" tooltip="Завантажити сертифікат" display="Завантажити сертифікат"/>
    <hyperlink ref="C172" r:id="rId171" tooltip="Завантажити сертифікат" display="Завантажити сертифікат"/>
    <hyperlink ref="C173" r:id="rId172" tooltip="Завантажити сертифікат" display="Завантажити сертифікат"/>
    <hyperlink ref="C174" r:id="rId173" tooltip="Завантажити сертифікат" display="Завантажити сертифікат"/>
    <hyperlink ref="C175" r:id="rId174" tooltip="Завантажити сертифікат" display="Завантажити сертифікат"/>
    <hyperlink ref="C176" r:id="rId175" tooltip="Завантажити сертифікат" display="Завантажити сертифікат"/>
    <hyperlink ref="C177" r:id="rId176" tooltip="Завантажити сертифікат" display="Завантажити сертифікат"/>
    <hyperlink ref="C178" r:id="rId177" tooltip="Завантажити сертифікат" display="Завантажити сертифікат"/>
    <hyperlink ref="C179" r:id="rId178" tooltip="Завантажити сертифікат" display="Завантажити сертифікат"/>
    <hyperlink ref="C180" r:id="rId179" tooltip="Завантажити сертифікат" display="Завантажити сертифікат"/>
    <hyperlink ref="C181" r:id="rId180" tooltip="Завантажити сертифікат" display="Завантажити сертифікат"/>
    <hyperlink ref="C182" r:id="rId181" tooltip="Завантажити сертифікат" display="Завантажити сертифікат"/>
    <hyperlink ref="C183" r:id="rId182" tooltip="Завантажити сертифікат" display="Завантажити сертифікат"/>
    <hyperlink ref="C184" r:id="rId183" tooltip="Завантажити сертифікат" display="Завантажити сертифікат"/>
    <hyperlink ref="C185" r:id="rId184" tooltip="Завантажити сертифікат" display="Завантажити сертифікат"/>
    <hyperlink ref="C186" r:id="rId185" tooltip="Завантажити сертифікат" display="Завантажити сертифікат"/>
    <hyperlink ref="C187" r:id="rId186" tooltip="Завантажити сертифікат" display="Завантажити сертифікат"/>
    <hyperlink ref="C188" r:id="rId187" tooltip="Завантажити сертифікат" display="Завантажити сертифікат"/>
    <hyperlink ref="C189" r:id="rId188" tooltip="Завантажити сертифікат" display="Завантажити сертифікат"/>
    <hyperlink ref="C190" r:id="rId189" tooltip="Завантажити сертифікат" display="Завантажити сертифікат"/>
    <hyperlink ref="C191" r:id="rId190" tooltip="Завантажити сертифікат" display="Завантажити сертифікат"/>
    <hyperlink ref="C192" r:id="rId191" tooltip="Завантажити сертифікат" display="Завантажити сертифікат"/>
    <hyperlink ref="C193" r:id="rId192" tooltip="Завантажити сертифікат" display="Завантажити сертифікат"/>
    <hyperlink ref="C194" r:id="rId193" tooltip="Завантажити сертифікат" display="Завантажити сертифікат"/>
    <hyperlink ref="C195" r:id="rId194" tooltip="Завантажити сертифікат" display="Завантажити сертифікат"/>
    <hyperlink ref="C196" r:id="rId195" tooltip="Завантажити сертифікат" display="Завантажити сертифікат"/>
    <hyperlink ref="C197" r:id="rId196" tooltip="Завантажити сертифікат" display="Завантажити сертифікат"/>
    <hyperlink ref="C198" r:id="rId197" tooltip="Завантажити сертифікат" display="Завантажити сертифікат"/>
    <hyperlink ref="C199" r:id="rId198" tooltip="Завантажити сертифікат" display="Завантажити сертифікат"/>
    <hyperlink ref="C200" r:id="rId199" tooltip="Завантажити сертифікат" display="Завантажити сертифікат"/>
    <hyperlink ref="C201" r:id="rId200" tooltip="Завантажити сертифікат" display="Завантажити сертифікат"/>
    <hyperlink ref="C202" r:id="rId201" tooltip="Завантажити сертифікат" display="Завантажити сертифікат"/>
    <hyperlink ref="C203" r:id="rId202" tooltip="Завантажити сертифікат" display="Завантажити сертифікат"/>
    <hyperlink ref="C204" r:id="rId203" tooltip="Завантажити сертифікат" display="Завантажити сертифікат"/>
    <hyperlink ref="C205" r:id="rId204" tooltip="Завантажити сертифікат" display="Завантажити сертифікат"/>
    <hyperlink ref="C206" r:id="rId205" tooltip="Завантажити сертифікат" display="Завантажити сертифікат"/>
    <hyperlink ref="C207" r:id="rId206" tooltip="Завантажити сертифікат" display="Завантажити сертифікат"/>
    <hyperlink ref="C208" r:id="rId207" tooltip="Завантажити сертифікат" display="Завантажити сертифікат"/>
    <hyperlink ref="C209" r:id="rId208" tooltip="Завантажити сертифікат" display="Завантажити сертифікат"/>
    <hyperlink ref="C210" r:id="rId209" tooltip="Завантажити сертифікат" display="Завантажити сертифікат"/>
    <hyperlink ref="C211" r:id="rId210" tooltip="Завантажити сертифікат" display="Завантажити сертифікат"/>
    <hyperlink ref="C212" r:id="rId211" tooltip="Завантажити сертифікат" display="Завантажити сертифікат"/>
    <hyperlink ref="C213" r:id="rId212" tooltip="Завантажити сертифікат" display="Завантажити сертифікат"/>
    <hyperlink ref="C214" r:id="rId213" tooltip="Завантажити сертифікат" display="Завантажити сертифікат"/>
    <hyperlink ref="C215" r:id="rId214" tooltip="Завантажити сертифікат" display="Завантажити сертифікат"/>
    <hyperlink ref="C216" r:id="rId215" tooltip="Завантажити сертифікат" display="Завантажити сертифікат"/>
    <hyperlink ref="C217" r:id="rId216" tooltip="Завантажити сертифікат" display="Завантажити сертифікат"/>
    <hyperlink ref="C218" r:id="rId217" tooltip="Завантажити сертифікат" display="Завантажити сертифікат"/>
    <hyperlink ref="C219" r:id="rId218" tooltip="Завантажити сертифікат" display="Завантажити сертифікат"/>
    <hyperlink ref="C220" r:id="rId219" tooltip="Завантажити сертифікат" display="Завантажити сертифікат"/>
    <hyperlink ref="C221" r:id="rId220" tooltip="Завантажити сертифікат" display="Завантажити сертифікат"/>
    <hyperlink ref="C222" r:id="rId221" tooltip="Завантажити сертифікат" display="Завантажити сертифікат"/>
    <hyperlink ref="C223" r:id="rId222" tooltip="Завантажити сертифікат" display="Завантажити сертифікат"/>
    <hyperlink ref="C224" r:id="rId223" tooltip="Завантажити сертифікат" display="Завантажити сертифікат"/>
    <hyperlink ref="C225" r:id="rId224" tooltip="Завантажити сертифікат" display="Завантажити сертифікат"/>
    <hyperlink ref="C226" r:id="rId225" tooltip="Завантажити сертифікат" display="Завантажити сертифікат"/>
    <hyperlink ref="C227" r:id="rId226" tooltip="Завантажити сертифікат" display="Завантажити сертифікат"/>
    <hyperlink ref="C228" r:id="rId227" tooltip="Завантажити сертифікат" display="Завантажити сертифікат"/>
    <hyperlink ref="C229" r:id="rId228" tooltip="Завантажити сертифікат" display="Завантажити сертифікат"/>
    <hyperlink ref="C230" r:id="rId229" tooltip="Завантажити сертифікат" display="Завантажити сертифікат"/>
    <hyperlink ref="C231" r:id="rId230" tooltip="Завантажити сертифікат" display="Завантажити сертифікат"/>
    <hyperlink ref="C232" r:id="rId231" tooltip="Завантажити сертифікат" display="Завантажити сертифікат"/>
    <hyperlink ref="C233" r:id="rId232" tooltip="Завантажити сертифікат" display="Завантажити сертифікат"/>
    <hyperlink ref="C234" r:id="rId233" tooltip="Завантажити сертифікат" display="Завантажити сертифікат"/>
    <hyperlink ref="C235" r:id="rId234" tooltip="Завантажити сертифікат" display="Завантажити сертифікат"/>
    <hyperlink ref="C236" r:id="rId235" tooltip="Завантажити сертифікат" display="Завантажити сертифікат"/>
    <hyperlink ref="C237" r:id="rId236" tooltip="Завантажити сертифікат" display="Завантажити сертифікат"/>
    <hyperlink ref="C238" r:id="rId237" tooltip="Завантажити сертифікат" display="Завантажити сертифікат"/>
    <hyperlink ref="C239" r:id="rId238" tooltip="Завантажити сертифікат" display="Завантажити сертифікат"/>
    <hyperlink ref="C240" r:id="rId239" tooltip="Завантажити сертифікат" display="Завантажити сертифікат"/>
    <hyperlink ref="C241" r:id="rId240" tooltip="Завантажити сертифікат" display="Завантажити сертифікат"/>
    <hyperlink ref="C242" r:id="rId241" tooltip="Завантажити сертифікат" display="Завантажити сертифікат"/>
    <hyperlink ref="C243" r:id="rId242" tooltip="Завантажити сертифікат" display="Завантажити сертифікат"/>
    <hyperlink ref="C244" r:id="rId243" tooltip="Завантажити сертифікат" display="Завантажити сертифікат"/>
    <hyperlink ref="C245" r:id="rId244" tooltip="Завантажити сертифікат" display="Завантажити сертифікат"/>
    <hyperlink ref="C246" r:id="rId245" tooltip="Завантажити сертифікат" display="Завантажити сертифікат"/>
    <hyperlink ref="C247" r:id="rId246" tooltip="Завантажити сертифікат" display="Завантажити сертифікат"/>
    <hyperlink ref="C248" r:id="rId247" tooltip="Завантажити сертифікат" display="Завантажити сертифікат"/>
    <hyperlink ref="C249" r:id="rId248" tooltip="Завантажити сертифікат" display="Завантажити сертифікат"/>
    <hyperlink ref="C250" r:id="rId249" tooltip="Завантажити сертифікат" display="Завантажити сертифікат"/>
    <hyperlink ref="C251" r:id="rId250" tooltip="Завантажити сертифікат" display="Завантажити сертифікат"/>
    <hyperlink ref="C252" r:id="rId251" tooltip="Завантажити сертифікат" display="Завантажити сертифікат"/>
    <hyperlink ref="C253" r:id="rId252" tooltip="Завантажити сертифікат" display="Завантажити сертифікат"/>
    <hyperlink ref="C254" r:id="rId253" tooltip="Завантажити сертифікат" display="Завантажити сертифікат"/>
    <hyperlink ref="C255" r:id="rId254" tooltip="Завантажити сертифікат" display="Завантажити сертифікат"/>
    <hyperlink ref="C256" r:id="rId255" tooltip="Завантажити сертифікат" display="Завантажити сертифікат"/>
    <hyperlink ref="C257" r:id="rId256" tooltip="Завантажити сертифікат" display="Завантажити сертифікат"/>
    <hyperlink ref="C258" r:id="rId257" tooltip="Завантажити сертифікат" display="Завантажити сертифікат"/>
    <hyperlink ref="C259" r:id="rId258" tooltip="Завантажити сертифікат" display="Завантажити сертифікат"/>
    <hyperlink ref="C260" r:id="rId259" tooltip="Завантажити сертифікат" display="Завантажити сертифікат"/>
    <hyperlink ref="C261" r:id="rId260" tooltip="Завантажити сертифікат" display="Завантажити сертифікат"/>
    <hyperlink ref="C262" r:id="rId261" tooltip="Завантажити сертифікат" display="Завантажити сертифікат"/>
    <hyperlink ref="C263" r:id="rId262" tooltip="Завантажити сертифікат" display="Завантажити сертифікат"/>
    <hyperlink ref="C264" r:id="rId263" tooltip="Завантажити сертифікат" display="Завантажити сертифікат"/>
    <hyperlink ref="C265" r:id="rId264" tooltip="Завантажити сертифікат" display="Завантажити сертифікат"/>
    <hyperlink ref="C266" r:id="rId265" tooltip="Завантажити сертифікат" display="Завантажити сертифікат"/>
    <hyperlink ref="C267" r:id="rId266" tooltip="Завантажити сертифікат" display="Завантажити сертифікат"/>
    <hyperlink ref="C268" r:id="rId267" tooltip="Завантажити сертифікат" display="Завантажити сертифікат"/>
    <hyperlink ref="C269" r:id="rId268" tooltip="Завантажити сертифікат" display="Завантажити сертифікат"/>
    <hyperlink ref="C270" r:id="rId269" tooltip="Завантажити сертифікат" display="Завантажити сертифікат"/>
    <hyperlink ref="C271" r:id="rId270" tooltip="Завантажити сертифікат" display="Завантажити сертифікат"/>
    <hyperlink ref="C272" r:id="rId271" tooltip="Завантажити сертифікат" display="Завантажити сертифікат"/>
  </hyperlinks>
  <pageMargins left="0.7" right="0.7" top="0.75" bottom="0.75" header="0.3" footer="0.3"/>
  <pageSetup orientation="portrait" r:id="rId27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Сидоренко Тетяна Анатоліївна</cp:lastModifiedBy>
  <dcterms:created xsi:type="dcterms:W3CDTF">2025-01-03T16:02:56Z</dcterms:created>
  <dcterms:modified xsi:type="dcterms:W3CDTF">2025-01-03T16:22:15Z</dcterms:modified>
  <cp:category/>
</cp:coreProperties>
</file>