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Рок-н-рол з платіжної безпки_2023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234" i="1" l="1"/>
  <c r="C233" i="1"/>
  <c r="C232" i="1"/>
  <c r="C231" i="1"/>
  <c r="C230" i="1"/>
  <c r="C229" i="1" l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 l="1"/>
  <c r="C199" i="1"/>
  <c r="C198" i="1"/>
  <c r="C197" i="1"/>
  <c r="C196" i="1"/>
  <c r="C195" i="1"/>
  <c r="C194" i="1"/>
  <c r="C193" i="1"/>
  <c r="C192" i="1" l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<sst xmlns="http://schemas.openxmlformats.org/spreadsheetml/2006/main" count="236" uniqueCount="235">
  <si>
    <t>ПІБ</t>
  </si>
  <si>
    <t>Посилання на сертифікат</t>
  </si>
  <si>
    <t>Гуща Анастасія</t>
  </si>
  <si>
    <t>Батина Вероніка</t>
  </si>
  <si>
    <t>Садуллаєва Єлизавета</t>
  </si>
  <si>
    <t xml:space="preserve">
Мовчан Софія</t>
  </si>
  <si>
    <t xml:space="preserve">
Басюк Богдан</t>
  </si>
  <si>
    <t>Клим Діана</t>
  </si>
  <si>
    <t>Салівончик Ольга</t>
  </si>
  <si>
    <t>Дудар  Вікторія</t>
  </si>
  <si>
    <t>Кондрат Вікторія</t>
  </si>
  <si>
    <t>Вирозуб Вероніка</t>
  </si>
  <si>
    <t>Гандера Богдана</t>
  </si>
  <si>
    <t>Гаврилюк Анастасія</t>
  </si>
  <si>
    <t>Каляндрук Христина</t>
  </si>
  <si>
    <t>Тодорів Вероніка</t>
  </si>
  <si>
    <t>Кучма Юлія</t>
  </si>
  <si>
    <t>Авілова Катерина</t>
  </si>
  <si>
    <t>Рослякова Лілія</t>
  </si>
  <si>
    <t>Лучко Мілана</t>
  </si>
  <si>
    <t>Булгакова Марія</t>
  </si>
  <si>
    <t>Нефьодова Анна</t>
  </si>
  <si>
    <t>Минко Владислава</t>
  </si>
  <si>
    <t>Войтенко Анастасія</t>
  </si>
  <si>
    <t>Бараннік Олег</t>
  </si>
  <si>
    <t>Котелевець Марія</t>
  </si>
  <si>
    <t>Пічкуренко Анастасія</t>
  </si>
  <si>
    <t>Лісанова Дарина</t>
  </si>
  <si>
    <t>Ткаченко Вероніка</t>
  </si>
  <si>
    <t>Безпалько Максим</t>
  </si>
  <si>
    <t>Василенко Назар</t>
  </si>
  <si>
    <t>Хмільовська  Анастасія</t>
  </si>
  <si>
    <t>Лабунець Марія</t>
  </si>
  <si>
    <t>Каракулова Єлизавета</t>
  </si>
  <si>
    <t>Дика Дар'я</t>
  </si>
  <si>
    <t>Тараненко Максим</t>
  </si>
  <si>
    <t>Сироватка Микита</t>
  </si>
  <si>
    <t>Радовінчик Анастасія</t>
  </si>
  <si>
    <t>Михно Домініка</t>
  </si>
  <si>
    <t>Кондратенко Михайло</t>
  </si>
  <si>
    <t>Коваль Аліса</t>
  </si>
  <si>
    <t>Кисіль Артем</t>
  </si>
  <si>
    <t>Гусак Вікторія</t>
  </si>
  <si>
    <t>Гурін Денис</t>
  </si>
  <si>
    <t>Гава Марія</t>
  </si>
  <si>
    <t>Білаш Вадим</t>
  </si>
  <si>
    <t>Безродна Аміна</t>
  </si>
  <si>
    <t>Горбачевська Карина Василівна</t>
  </si>
  <si>
    <t>Немчук Діана</t>
  </si>
  <si>
    <t>Карплюк Олександра</t>
  </si>
  <si>
    <t>Бортник Анастасія</t>
  </si>
  <si>
    <t>Синюк Анна</t>
  </si>
  <si>
    <t>Хруль Діана Сергіївна</t>
  </si>
  <si>
    <t>Коваль Катерина Володимирівна</t>
  </si>
  <si>
    <t>Фещенко Максим Іванович</t>
  </si>
  <si>
    <t>Сєрко Анастасія Сергіївна</t>
  </si>
  <si>
    <t>Клюсова Юлія</t>
  </si>
  <si>
    <t>Мартинчук Олександра</t>
  </si>
  <si>
    <t xml:space="preserve">Бузницька Олена </t>
  </si>
  <si>
    <t xml:space="preserve">Кукулевська Ангеліна </t>
  </si>
  <si>
    <t xml:space="preserve">Вітраченко Марія </t>
  </si>
  <si>
    <t>Верхомій Марта</t>
  </si>
  <si>
    <t>Біганська Юлія</t>
  </si>
  <si>
    <t>Поливанчук Надія</t>
  </si>
  <si>
    <t>Панова Марія</t>
  </si>
  <si>
    <t>Струтинська Поліна</t>
  </si>
  <si>
    <t>Поддубцева Поліна</t>
  </si>
  <si>
    <t>Ричкова Олександра</t>
  </si>
  <si>
    <t>Ричкова Вікторія</t>
  </si>
  <si>
    <t>Ричкова Марія</t>
  </si>
  <si>
    <t>Козакова Таміла</t>
  </si>
  <si>
    <t>Щур Поліна</t>
  </si>
  <si>
    <t>Швець Михайло</t>
  </si>
  <si>
    <t>Шамський Кирило</t>
  </si>
  <si>
    <t>Пилипенко Данило</t>
  </si>
  <si>
    <t>Клюєв Микита</t>
  </si>
  <si>
    <t>Русін Андрій</t>
  </si>
  <si>
    <t>Доля Анна</t>
  </si>
  <si>
    <t>Дулеба Поліна</t>
  </si>
  <si>
    <t>Підкалюк Анастасія</t>
  </si>
  <si>
    <t>Волошин Вікторія</t>
  </si>
  <si>
    <t>Артемчук Каміла</t>
  </si>
  <si>
    <t>Копитко Вероніка</t>
  </si>
  <si>
    <t>Диса Злата</t>
  </si>
  <si>
    <t>Бондар Богдана Миколаївна</t>
  </si>
  <si>
    <t>Рижа Вікторія</t>
  </si>
  <si>
    <t>Сидорчук Марія</t>
  </si>
  <si>
    <t>Сидорчук Юліана</t>
  </si>
  <si>
    <t>Софія Лут</t>
  </si>
  <si>
    <t>Патрина Анастасія</t>
  </si>
  <si>
    <t>Донцов Кирил</t>
  </si>
  <si>
    <t>Довбиш Анастасія</t>
  </si>
  <si>
    <t>Березкин Єгор</t>
  </si>
  <si>
    <t>Грищенко Богдан</t>
  </si>
  <si>
    <t>Кравченко Андрій</t>
  </si>
  <si>
    <t>Губницька Владислава</t>
  </si>
  <si>
    <t>Петрик Анатолій</t>
  </si>
  <si>
    <t>Швець Марія</t>
  </si>
  <si>
    <t>Фігурняк Армін</t>
  </si>
  <si>
    <t>Богачук Володимир</t>
  </si>
  <si>
    <t>Заставнюк Олександр</t>
  </si>
  <si>
    <t>Петрук Маріанна</t>
  </si>
  <si>
    <t xml:space="preserve">Кутинець Анастасія </t>
  </si>
  <si>
    <t xml:space="preserve">Деркач Валерія </t>
  </si>
  <si>
    <t xml:space="preserve">Шумра Ангеліна </t>
  </si>
  <si>
    <t>Клепацька Мирослава</t>
  </si>
  <si>
    <t>Сахно Софія</t>
  </si>
  <si>
    <t>Капітанюк Маргарита</t>
  </si>
  <si>
    <t>Обшарський Остап</t>
  </si>
  <si>
    <t xml:space="preserve">Мазур Анастасія </t>
  </si>
  <si>
    <t>Раделицька Софія</t>
  </si>
  <si>
    <t>Русанова Олеся</t>
  </si>
  <si>
    <t>Скиба Яна</t>
  </si>
  <si>
    <t>Довженко Катерина</t>
  </si>
  <si>
    <t>Слободніченко Мар'я</t>
  </si>
  <si>
    <t>Курікеру Маргарита</t>
  </si>
  <si>
    <t>Півторак Анастасія</t>
  </si>
  <si>
    <t>Кравчук Єлизавета</t>
  </si>
  <si>
    <t>Нарижна Яна</t>
  </si>
  <si>
    <t>Любицький Орест Анатолійовия</t>
  </si>
  <si>
    <t>Ковтонюк Богдана Андріївна</t>
  </si>
  <si>
    <t>Стельмах Олександр Степанович</t>
  </si>
  <si>
    <t xml:space="preserve">Ковтонюк Мирослава Олегівна </t>
  </si>
  <si>
    <t>Красномовець Анастасія Олександрівна</t>
  </si>
  <si>
    <t>Бенько Ольга</t>
  </si>
  <si>
    <t>Бадічка Софія</t>
  </si>
  <si>
    <t>Галаша Давид</t>
  </si>
  <si>
    <t>Полєжаєв Олексій</t>
  </si>
  <si>
    <t>Левіна Дар'я</t>
  </si>
  <si>
    <t>Василенко Вікторія</t>
  </si>
  <si>
    <t>Дорош Оксана</t>
  </si>
  <si>
    <t>Ковальовський Арсен</t>
  </si>
  <si>
    <t>Лучинець Уляна</t>
  </si>
  <si>
    <t>Онопрійчук Анна</t>
  </si>
  <si>
    <t>Сеник Надія</t>
  </si>
  <si>
    <t>Слюсарук Єва</t>
  </si>
  <si>
    <t>Смулка Андрій</t>
  </si>
  <si>
    <t>Сокол Олександра</t>
  </si>
  <si>
    <t>Троцюк Анастасія</t>
  </si>
  <si>
    <t>Гунько Софія</t>
  </si>
  <si>
    <t>Хорава Кіра</t>
  </si>
  <si>
    <t>Жигалюк Ангеліна</t>
  </si>
  <si>
    <t xml:space="preserve">Полонка Еріка-Олександра </t>
  </si>
  <si>
    <t>Козловська Ксенія</t>
  </si>
  <si>
    <t>Андрійчук Надія</t>
  </si>
  <si>
    <t>Чекіт Людмила</t>
  </si>
  <si>
    <t>Гулєнцова Кіра</t>
  </si>
  <si>
    <t>Капшук Марина</t>
  </si>
  <si>
    <t>Доломан Тетяна</t>
  </si>
  <si>
    <t>Дашко Ангеліна</t>
  </si>
  <si>
    <t>Чубова Анастасія</t>
  </si>
  <si>
    <t>Капінус Даніїл</t>
  </si>
  <si>
    <t>Троян Діана</t>
  </si>
  <si>
    <t>Кайдаш Олена</t>
  </si>
  <si>
    <t xml:space="preserve">Шелепець Олександр </t>
  </si>
  <si>
    <t>Семаль Аліна</t>
  </si>
  <si>
    <t>Корнієнко Руф Яківна</t>
  </si>
  <si>
    <t>Колеснік Олексій</t>
  </si>
  <si>
    <t>Закревський Герман</t>
  </si>
  <si>
    <t>Конченко Богдан</t>
  </si>
  <si>
    <t>Шевчук Вікторія</t>
  </si>
  <si>
    <t>Шклярук Дарина</t>
  </si>
  <si>
    <t>Наталія Стороженко</t>
  </si>
  <si>
    <t>Крикота Аліса</t>
  </si>
  <si>
    <t>Черкес Єлизавета</t>
  </si>
  <si>
    <t>Онещак Ганна</t>
  </si>
  <si>
    <t>Марія Олексюк</t>
  </si>
  <si>
    <t>Милян Юлія</t>
  </si>
  <si>
    <t>Дичко Єлизавета</t>
  </si>
  <si>
    <t>Довгалюк Юліана</t>
  </si>
  <si>
    <t xml:space="preserve">Шокало Анастасія </t>
  </si>
  <si>
    <t>Голік Майя</t>
  </si>
  <si>
    <t>Попович Софія</t>
  </si>
  <si>
    <t>Іржова Олександра</t>
  </si>
  <si>
    <t>Синюшко Анастасія</t>
  </si>
  <si>
    <t>Пелешок Анастасія</t>
  </si>
  <si>
    <t>Кашпуренко Іван</t>
  </si>
  <si>
    <t>Чех Анастасія</t>
  </si>
  <si>
    <t>Шамайда Яна</t>
  </si>
  <si>
    <t>Тарасюк Ніка</t>
  </si>
  <si>
    <t>Антоніна Якименко</t>
  </si>
  <si>
    <t>Марія Демчук</t>
  </si>
  <si>
    <t>Вероніка Бадзюх</t>
  </si>
  <si>
    <t>Марина Вагіна</t>
  </si>
  <si>
    <t>Влад Щасливий</t>
  </si>
  <si>
    <t>Олександра Сич</t>
  </si>
  <si>
    <t>Даніїл Коржанов</t>
  </si>
  <si>
    <t>Ростислав Зінич</t>
  </si>
  <si>
    <t>Нікіта Нечипоренко</t>
  </si>
  <si>
    <t>Святослав Степанчук</t>
  </si>
  <si>
    <t>Діана Полонська</t>
  </si>
  <si>
    <t>Вікторія Мереженюк</t>
  </si>
  <si>
    <t>№ з/п</t>
  </si>
  <si>
    <t>Віталій Кудлач</t>
  </si>
  <si>
    <t>Віталій Грицишин</t>
  </si>
  <si>
    <t>Юрій Мартинюк</t>
  </si>
  <si>
    <t>Степан Созанський</t>
  </si>
  <si>
    <t>Михайло Фурманюк</t>
  </si>
  <si>
    <t>Проказа Андрій</t>
  </si>
  <si>
    <t>Кожемякіна Віта</t>
  </si>
  <si>
    <t>Дашко Ірина</t>
  </si>
  <si>
    <t>Гулакова Аліна</t>
  </si>
  <si>
    <t>Муратов Артем</t>
  </si>
  <si>
    <t>Мельнічук Вікторія</t>
  </si>
  <si>
    <t>Альмухаметова Катерина</t>
  </si>
  <si>
    <t>Педагог-ментор Єфремова Ольга Петрівна</t>
  </si>
  <si>
    <t>Педагог-ментор Гудзь Ніна Василівна</t>
  </si>
  <si>
    <t>Колесниченко Василь</t>
  </si>
  <si>
    <t>Годван Роман</t>
  </si>
  <si>
    <t>Тимочук Артем</t>
  </si>
  <si>
    <t>Тафічук Володимир</t>
  </si>
  <si>
    <t>Могош Павло</t>
  </si>
  <si>
    <t>Педагог-ментор Мендрешора Майя Романівна</t>
  </si>
  <si>
    <t xml:space="preserve">Семікіна Валерія </t>
  </si>
  <si>
    <t>Семікіна Вікторія</t>
  </si>
  <si>
    <t xml:space="preserve"> Стешенко Давид</t>
  </si>
  <si>
    <t xml:space="preserve">Стешенко Лев </t>
  </si>
  <si>
    <t>Педагог-ментор Чернійчук Василина Василівна</t>
  </si>
  <si>
    <t>Педагог-ментор Ландар Людмила Вікторівна</t>
  </si>
  <si>
    <t>Рижук Анастасія</t>
  </si>
  <si>
    <t xml:space="preserve"> Кирилов Дмитро</t>
  </si>
  <si>
    <t>Криворученко Софія</t>
  </si>
  <si>
    <t>Ткаченко Владислав</t>
  </si>
  <si>
    <t>Онущак Ганна</t>
  </si>
  <si>
    <t>Педагог-ментор Москаленко Олена Петрівна</t>
  </si>
  <si>
    <t>Педагог-ментор Калашник Євгенія Іванівна</t>
  </si>
  <si>
    <t>Безверха Софія</t>
  </si>
  <si>
    <t>Шитікова Ханна</t>
  </si>
  <si>
    <t>Вакуленко Максим</t>
  </si>
  <si>
    <t>Педагог-ментор Палій Тарас Валерійович</t>
  </si>
  <si>
    <t>Газдик Роксолана</t>
  </si>
  <si>
    <t>Барта Каміла</t>
  </si>
  <si>
    <t>Фозекош Мар'яна</t>
  </si>
  <si>
    <t>Когут Крістіна</t>
  </si>
  <si>
    <t>Пап Дмитро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</si>
</sst>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alan.bank.gov.ua/get-user-certificate/0eLLZWcU6lP_9_jfv0-P" TargetMode="External"/><Relationship Id="rId21" Type="http://schemas.openxmlformats.org/officeDocument/2006/relationships/hyperlink" Target="https://talan.bank.gov.ua/get-user-certificate/0eLLZU81VIxTJordciY9" TargetMode="External"/><Relationship Id="rId42" Type="http://schemas.openxmlformats.org/officeDocument/2006/relationships/hyperlink" Target="https://talan.bank.gov.ua/get-user-certificate/0eLLZp3aT-RdX8jykX9c" TargetMode="External"/><Relationship Id="rId63" Type="http://schemas.openxmlformats.org/officeDocument/2006/relationships/hyperlink" Target="https://talan.bank.gov.ua/get-user-certificate/0eLLZs2US2pudZ9WJKZu" TargetMode="External"/><Relationship Id="rId84" Type="http://schemas.openxmlformats.org/officeDocument/2006/relationships/hyperlink" Target="https://talan.bank.gov.ua/get-user-certificate/0eLLZdJ3dI4WNVanJmWI" TargetMode="External"/><Relationship Id="rId138" Type="http://schemas.openxmlformats.org/officeDocument/2006/relationships/hyperlink" Target="https://talan.bank.gov.ua/get-user-certificate/0eLLZonOdIbN70NCQWoa" TargetMode="External"/><Relationship Id="rId159" Type="http://schemas.openxmlformats.org/officeDocument/2006/relationships/hyperlink" Target="https://talan.bank.gov.ua/get-user-certificate/0eLLZTO0-iXsdA1xuJcA" TargetMode="External"/><Relationship Id="rId170" Type="http://schemas.openxmlformats.org/officeDocument/2006/relationships/hyperlink" Target="https://talan.bank.gov.ua/get-user-certificate/0eLLZ32EzHPz8QczJ8yU" TargetMode="External"/><Relationship Id="rId191" Type="http://schemas.openxmlformats.org/officeDocument/2006/relationships/hyperlink" Target="https://talan.bank.gov.ua/get-user-certificate/0eLLZBgLnB5MEwf4Til0" TargetMode="External"/><Relationship Id="rId205" Type="http://schemas.openxmlformats.org/officeDocument/2006/relationships/hyperlink" Target="https://talan.bank.gov.ua/get-user-certificate/n8wpZ6QjJrv1lXdeG_zo" TargetMode="External"/><Relationship Id="rId226" Type="http://schemas.openxmlformats.org/officeDocument/2006/relationships/hyperlink" Target="https://talan.bank.gov.ua/get-user-certificate/n8wpZ7dHMdb-S623b5xT" TargetMode="External"/><Relationship Id="rId107" Type="http://schemas.openxmlformats.org/officeDocument/2006/relationships/hyperlink" Target="https://talan.bank.gov.ua/get-user-certificate/0eLLZfm11mv3Z61QXgZj" TargetMode="External"/><Relationship Id="rId11" Type="http://schemas.openxmlformats.org/officeDocument/2006/relationships/hyperlink" Target="https://talan.bank.gov.ua/get-user-certificate/0eLLZRWmPST-Is_uisqE" TargetMode="External"/><Relationship Id="rId32" Type="http://schemas.openxmlformats.org/officeDocument/2006/relationships/hyperlink" Target="https://talan.bank.gov.ua/get-user-certificate/0eLLZ1_hAZwIkvUnvEpO" TargetMode="External"/><Relationship Id="rId53" Type="http://schemas.openxmlformats.org/officeDocument/2006/relationships/hyperlink" Target="https://talan.bank.gov.ua/get-user-certificate/0eLLZv_zqHkH5t3BGz3r" TargetMode="External"/><Relationship Id="rId74" Type="http://schemas.openxmlformats.org/officeDocument/2006/relationships/hyperlink" Target="https://talan.bank.gov.ua/get-user-certificate/0eLLZiupAhi3d5gJngP0" TargetMode="External"/><Relationship Id="rId128" Type="http://schemas.openxmlformats.org/officeDocument/2006/relationships/hyperlink" Target="https://talan.bank.gov.ua/get-user-certificate/0eLLZpN76BVbJLKN1kkv" TargetMode="External"/><Relationship Id="rId149" Type="http://schemas.openxmlformats.org/officeDocument/2006/relationships/hyperlink" Target="https://talan.bank.gov.ua/get-user-certificate/0eLLZY_4tf1jmDY2aoEZ" TargetMode="External"/><Relationship Id="rId5" Type="http://schemas.openxmlformats.org/officeDocument/2006/relationships/hyperlink" Target="https://talan.bank.gov.ua/get-user-certificate/0eLLZMnLrRgWgXccPdIm" TargetMode="External"/><Relationship Id="rId95" Type="http://schemas.openxmlformats.org/officeDocument/2006/relationships/hyperlink" Target="https://talan.bank.gov.ua/get-user-certificate/0eLLZQ2L0aPSiSFqwE-h" TargetMode="External"/><Relationship Id="rId160" Type="http://schemas.openxmlformats.org/officeDocument/2006/relationships/hyperlink" Target="https://talan.bank.gov.ua/get-user-certificate/0eLLZuHl2V_ibv99tovJ" TargetMode="External"/><Relationship Id="rId181" Type="http://schemas.openxmlformats.org/officeDocument/2006/relationships/hyperlink" Target="https://talan.bank.gov.ua/get-user-certificate/0eLLZqC01rXcnfv1Zdlq" TargetMode="External"/><Relationship Id="rId216" Type="http://schemas.openxmlformats.org/officeDocument/2006/relationships/hyperlink" Target="https://talan.bank.gov.ua/get-user-certificate/n8wpZlrgvZ7Z0-7Xwb2r" TargetMode="External"/><Relationship Id="rId22" Type="http://schemas.openxmlformats.org/officeDocument/2006/relationships/hyperlink" Target="https://talan.bank.gov.ua/get-user-certificate/0eLLZTC35CwUYwf7dqUH" TargetMode="External"/><Relationship Id="rId43" Type="http://schemas.openxmlformats.org/officeDocument/2006/relationships/hyperlink" Target="https://talan.bank.gov.ua/get-user-certificate/0eLLZIqK-Vty6F9h_eKw" TargetMode="External"/><Relationship Id="rId64" Type="http://schemas.openxmlformats.org/officeDocument/2006/relationships/hyperlink" Target="https://talan.bank.gov.ua/get-user-certificate/0eLLZY3MtKHURzUB5GJT" TargetMode="External"/><Relationship Id="rId118" Type="http://schemas.openxmlformats.org/officeDocument/2006/relationships/hyperlink" Target="https://talan.bank.gov.ua/get-user-certificate/0eLLZbf3cPPBq6ilWoE1" TargetMode="External"/><Relationship Id="rId139" Type="http://schemas.openxmlformats.org/officeDocument/2006/relationships/hyperlink" Target="https://talan.bank.gov.ua/get-user-certificate/0eLLZXy7XWwa-Mj5Ww_a" TargetMode="External"/><Relationship Id="rId85" Type="http://schemas.openxmlformats.org/officeDocument/2006/relationships/hyperlink" Target="https://talan.bank.gov.ua/get-user-certificate/0eLLZnK5pnLhTxCjZr8r" TargetMode="External"/><Relationship Id="rId150" Type="http://schemas.openxmlformats.org/officeDocument/2006/relationships/hyperlink" Target="https://talan.bank.gov.ua/get-user-certificate/0eLLZ07sPT8Bp8J-GJ6g" TargetMode="External"/><Relationship Id="rId171" Type="http://schemas.openxmlformats.org/officeDocument/2006/relationships/hyperlink" Target="https://talan.bank.gov.ua/get-user-certificate/0eLLZrhaZdEBt-DKmZ0l" TargetMode="External"/><Relationship Id="rId192" Type="http://schemas.openxmlformats.org/officeDocument/2006/relationships/hyperlink" Target="https://talan.bank.gov.ua/get-user-certificate/9vWhOexlIcoPJn83bAoX" TargetMode="External"/><Relationship Id="rId206" Type="http://schemas.openxmlformats.org/officeDocument/2006/relationships/hyperlink" Target="https://talan.bank.gov.ua/get-user-certificate/n8wpZfu4Cb1lG_XQNZft" TargetMode="External"/><Relationship Id="rId227" Type="http://schemas.openxmlformats.org/officeDocument/2006/relationships/hyperlink" Target="https://talan.bank.gov.ua/get-user-certificate/n8wpZcplUOvLgrPcuiQE" TargetMode="External"/><Relationship Id="rId12" Type="http://schemas.openxmlformats.org/officeDocument/2006/relationships/hyperlink" Target="https://talan.bank.gov.ua/get-user-certificate/0eLLZ8cVAheM2R7ywYEN" TargetMode="External"/><Relationship Id="rId33" Type="http://schemas.openxmlformats.org/officeDocument/2006/relationships/hyperlink" Target="https://talan.bank.gov.ua/get-user-certificate/0eLLZ3C0S68ocstNojO5" TargetMode="External"/><Relationship Id="rId108" Type="http://schemas.openxmlformats.org/officeDocument/2006/relationships/hyperlink" Target="https://talan.bank.gov.ua/get-user-certificate/0eLLZpjsnyYP5oIjkY7u" TargetMode="External"/><Relationship Id="rId129" Type="http://schemas.openxmlformats.org/officeDocument/2006/relationships/hyperlink" Target="https://talan.bank.gov.ua/get-user-certificate/0eLLZODcf2gQRqlRZlhs" TargetMode="External"/><Relationship Id="rId54" Type="http://schemas.openxmlformats.org/officeDocument/2006/relationships/hyperlink" Target="https://talan.bank.gov.ua/get-user-certificate/0eLLZrLTIqGmqKXi4a-P" TargetMode="External"/><Relationship Id="rId75" Type="http://schemas.openxmlformats.org/officeDocument/2006/relationships/hyperlink" Target="https://talan.bank.gov.ua/get-user-certificate/0eLLZ0Wkxwc5L-5z8hbm" TargetMode="External"/><Relationship Id="rId96" Type="http://schemas.openxmlformats.org/officeDocument/2006/relationships/hyperlink" Target="https://talan.bank.gov.ua/get-user-certificate/0eLLZR6aasvf6GRfn2KW" TargetMode="External"/><Relationship Id="rId140" Type="http://schemas.openxmlformats.org/officeDocument/2006/relationships/hyperlink" Target="https://talan.bank.gov.ua/get-user-certificate/0eLLZBke0yq0xTknEAqX" TargetMode="External"/><Relationship Id="rId161" Type="http://schemas.openxmlformats.org/officeDocument/2006/relationships/hyperlink" Target="https://talan.bank.gov.ua/get-user-certificate/0eLLZE0KMKSHPvA2HzIw" TargetMode="External"/><Relationship Id="rId182" Type="http://schemas.openxmlformats.org/officeDocument/2006/relationships/hyperlink" Target="https://talan.bank.gov.ua/get-user-certificate/0eLLZWZxWSP_OixGI3UZ" TargetMode="External"/><Relationship Id="rId217" Type="http://schemas.openxmlformats.org/officeDocument/2006/relationships/hyperlink" Target="https://talan.bank.gov.ua/get-user-certificate/n8wpZkJtJrmQjjGmuBcr" TargetMode="External"/><Relationship Id="rId6" Type="http://schemas.openxmlformats.org/officeDocument/2006/relationships/hyperlink" Target="https://talan.bank.gov.ua/get-user-certificate/0eLLZA9zi3APi34YZYKu" TargetMode="External"/><Relationship Id="rId23" Type="http://schemas.openxmlformats.org/officeDocument/2006/relationships/hyperlink" Target="https://talan.bank.gov.ua/get-user-certificate/0eLLZlFmVZ6VXU9EybvC" TargetMode="External"/><Relationship Id="rId119" Type="http://schemas.openxmlformats.org/officeDocument/2006/relationships/hyperlink" Target="https://talan.bank.gov.ua/get-user-certificate/0eLLZo2WgRm6jGUu4wKS" TargetMode="External"/><Relationship Id="rId44" Type="http://schemas.openxmlformats.org/officeDocument/2006/relationships/hyperlink" Target="https://talan.bank.gov.ua/get-user-certificate/0eLLZrwsafmljjCJA76B" TargetMode="External"/><Relationship Id="rId65" Type="http://schemas.openxmlformats.org/officeDocument/2006/relationships/hyperlink" Target="https://talan.bank.gov.ua/get-user-certificate/0eLLZ--RbPg0oClTi2GW" TargetMode="External"/><Relationship Id="rId86" Type="http://schemas.openxmlformats.org/officeDocument/2006/relationships/hyperlink" Target="https://talan.bank.gov.ua/get-user-certificate/0eLLZqaesc0AFzAk3JJ3" TargetMode="External"/><Relationship Id="rId130" Type="http://schemas.openxmlformats.org/officeDocument/2006/relationships/hyperlink" Target="https://talan.bank.gov.ua/get-user-certificate/0eLLZpwsOwqiBmgW0mqA" TargetMode="External"/><Relationship Id="rId151" Type="http://schemas.openxmlformats.org/officeDocument/2006/relationships/hyperlink" Target="https://talan.bank.gov.ua/get-user-certificate/0eLLZoHCF_JLBRSd1otb" TargetMode="External"/><Relationship Id="rId172" Type="http://schemas.openxmlformats.org/officeDocument/2006/relationships/hyperlink" Target="https://talan.bank.gov.ua/get-user-certificate/0eLLZTneRJSCgH0ANV4l" TargetMode="External"/><Relationship Id="rId193" Type="http://schemas.openxmlformats.org/officeDocument/2006/relationships/hyperlink" Target="https://talan.bank.gov.ua/get-user-certificate/9vWhOAaESdzmxuuk0M4I" TargetMode="External"/><Relationship Id="rId207" Type="http://schemas.openxmlformats.org/officeDocument/2006/relationships/hyperlink" Target="https://talan.bank.gov.ua/get-user-certificate/n8wpZqGKS9xnCF4MGXe1" TargetMode="External"/><Relationship Id="rId228" Type="http://schemas.openxmlformats.org/officeDocument/2006/relationships/hyperlink" Target="https://talan.bank.gov.ua/get-user-certificate/n8wpZZwilQZOnSVYFU3z" TargetMode="External"/><Relationship Id="rId13" Type="http://schemas.openxmlformats.org/officeDocument/2006/relationships/hyperlink" Target="https://talan.bank.gov.ua/get-user-certificate/0eLLZmTWV2-CR-U2PPxS" TargetMode="External"/><Relationship Id="rId109" Type="http://schemas.openxmlformats.org/officeDocument/2006/relationships/hyperlink" Target="https://talan.bank.gov.ua/get-user-certificate/0eLLZgtAAwXUMRbhrKCr" TargetMode="External"/><Relationship Id="rId34" Type="http://schemas.openxmlformats.org/officeDocument/2006/relationships/hyperlink" Target="https://talan.bank.gov.ua/get-user-certificate/0eLLZBaq5CQrjsZip2dA" TargetMode="External"/><Relationship Id="rId55" Type="http://schemas.openxmlformats.org/officeDocument/2006/relationships/hyperlink" Target="https://talan.bank.gov.ua/get-user-certificate/0eLLZ2Lt00v-H6S3W0lz" TargetMode="External"/><Relationship Id="rId76" Type="http://schemas.openxmlformats.org/officeDocument/2006/relationships/hyperlink" Target="https://talan.bank.gov.ua/get-user-certificate/0eLLZcx35UyJ0JiZFYZF" TargetMode="External"/><Relationship Id="rId97" Type="http://schemas.openxmlformats.org/officeDocument/2006/relationships/hyperlink" Target="https://talan.bank.gov.ua/get-user-certificate/0eLLZmsKkZgmwe9VC-w8" TargetMode="External"/><Relationship Id="rId120" Type="http://schemas.openxmlformats.org/officeDocument/2006/relationships/hyperlink" Target="https://talan.bank.gov.ua/get-user-certificate/0eLLZvR6ptP8ncXjsrKz" TargetMode="External"/><Relationship Id="rId141" Type="http://schemas.openxmlformats.org/officeDocument/2006/relationships/hyperlink" Target="https://talan.bank.gov.ua/get-user-certificate/0eLLZXD1N35264VpAI3K" TargetMode="External"/><Relationship Id="rId7" Type="http://schemas.openxmlformats.org/officeDocument/2006/relationships/hyperlink" Target="https://talan.bank.gov.ua/get-user-certificate/0eLLZhxEc1R82Z0WtkLJ" TargetMode="External"/><Relationship Id="rId162" Type="http://schemas.openxmlformats.org/officeDocument/2006/relationships/hyperlink" Target="https://talan.bank.gov.ua/get-user-certificate/0eLLZgperTn4gQ9CIajm" TargetMode="External"/><Relationship Id="rId183" Type="http://schemas.openxmlformats.org/officeDocument/2006/relationships/hyperlink" Target="https://talan.bank.gov.ua/get-user-certificate/0eLLZao4VkU0Fxv8Tepx" TargetMode="External"/><Relationship Id="rId218" Type="http://schemas.openxmlformats.org/officeDocument/2006/relationships/hyperlink" Target="https://talan.bank.gov.ua/get-user-certificate/n8wpZHtIxGiETu_DraG_" TargetMode="External"/><Relationship Id="rId24" Type="http://schemas.openxmlformats.org/officeDocument/2006/relationships/hyperlink" Target="https://talan.bank.gov.ua/get-user-certificate/0eLLZgA7TP5fgS4MXLkr" TargetMode="External"/><Relationship Id="rId45" Type="http://schemas.openxmlformats.org/officeDocument/2006/relationships/hyperlink" Target="https://talan.bank.gov.ua/get-user-certificate/0eLLZJ1PlEb9tB4wcD7r" TargetMode="External"/><Relationship Id="rId66" Type="http://schemas.openxmlformats.org/officeDocument/2006/relationships/hyperlink" Target="https://talan.bank.gov.ua/get-user-certificate/0eLLZ_G1N1_hsmG1n8Eu" TargetMode="External"/><Relationship Id="rId87" Type="http://schemas.openxmlformats.org/officeDocument/2006/relationships/hyperlink" Target="https://talan.bank.gov.ua/get-user-certificate/0eLLZ9EeIo_XgGT_JZW_" TargetMode="External"/><Relationship Id="rId110" Type="http://schemas.openxmlformats.org/officeDocument/2006/relationships/hyperlink" Target="https://talan.bank.gov.ua/get-user-certificate/0eLLZeigIa3LqQVUB774" TargetMode="External"/><Relationship Id="rId131" Type="http://schemas.openxmlformats.org/officeDocument/2006/relationships/hyperlink" Target="https://talan.bank.gov.ua/get-user-certificate/0eLLZcM-uSrzSbzP0KGm" TargetMode="External"/><Relationship Id="rId152" Type="http://schemas.openxmlformats.org/officeDocument/2006/relationships/hyperlink" Target="https://talan.bank.gov.ua/get-user-certificate/0eLLZD3376c7E0zMg2MO" TargetMode="External"/><Relationship Id="rId173" Type="http://schemas.openxmlformats.org/officeDocument/2006/relationships/hyperlink" Target="https://talan.bank.gov.ua/get-user-certificate/0eLLZdOU-BUwvzhDxIY4" TargetMode="External"/><Relationship Id="rId194" Type="http://schemas.openxmlformats.org/officeDocument/2006/relationships/hyperlink" Target="https://talan.bank.gov.ua/get-user-certificate/9vWhOuYikUMnokIAX9BK" TargetMode="External"/><Relationship Id="rId208" Type="http://schemas.openxmlformats.org/officeDocument/2006/relationships/hyperlink" Target="https://talan.bank.gov.ua/get-user-certificate/n8wpZGV7pkxy515Y_0KR" TargetMode="External"/><Relationship Id="rId229" Type="http://schemas.openxmlformats.org/officeDocument/2006/relationships/hyperlink" Target="https://talan.bank.gov.ua/get-user-certificate/mpJJfmncqFdMxqmGwmjt" TargetMode="External"/><Relationship Id="rId14" Type="http://schemas.openxmlformats.org/officeDocument/2006/relationships/hyperlink" Target="https://talan.bank.gov.ua/get-user-certificate/0eLLZrsvq2Jwp8ZgukVB" TargetMode="External"/><Relationship Id="rId35" Type="http://schemas.openxmlformats.org/officeDocument/2006/relationships/hyperlink" Target="https://talan.bank.gov.ua/get-user-certificate/0eLLZIb203R5fkwmT05i" TargetMode="External"/><Relationship Id="rId56" Type="http://schemas.openxmlformats.org/officeDocument/2006/relationships/hyperlink" Target="https://talan.bank.gov.ua/get-user-certificate/0eLLZxRP0sI045R09qvS" TargetMode="External"/><Relationship Id="rId77" Type="http://schemas.openxmlformats.org/officeDocument/2006/relationships/hyperlink" Target="https://talan.bank.gov.ua/get-user-certificate/0eLLZbZXnkPeOmixPnTy" TargetMode="External"/><Relationship Id="rId100" Type="http://schemas.openxmlformats.org/officeDocument/2006/relationships/hyperlink" Target="https://talan.bank.gov.ua/get-user-certificate/0eLLZbfyV6SSI_X7llNN" TargetMode="External"/><Relationship Id="rId8" Type="http://schemas.openxmlformats.org/officeDocument/2006/relationships/hyperlink" Target="https://talan.bank.gov.ua/get-user-certificate/0eLLZ42IbmNjA-Dre97t" TargetMode="External"/><Relationship Id="rId98" Type="http://schemas.openxmlformats.org/officeDocument/2006/relationships/hyperlink" Target="https://talan.bank.gov.ua/get-user-certificate/0eLLZBFdbr3tB1DsM9sB" TargetMode="External"/><Relationship Id="rId121" Type="http://schemas.openxmlformats.org/officeDocument/2006/relationships/hyperlink" Target="https://talan.bank.gov.ua/get-user-certificate/0eLLZBOfdbytkVO6TKKq" TargetMode="External"/><Relationship Id="rId142" Type="http://schemas.openxmlformats.org/officeDocument/2006/relationships/hyperlink" Target="https://talan.bank.gov.ua/get-user-certificate/0eLLZPYPiuXLaBx1Pj1X" TargetMode="External"/><Relationship Id="rId163" Type="http://schemas.openxmlformats.org/officeDocument/2006/relationships/hyperlink" Target="https://talan.bank.gov.ua/get-user-certificate/0eLLZ43nGM1e7Gq97Frj" TargetMode="External"/><Relationship Id="rId184" Type="http://schemas.openxmlformats.org/officeDocument/2006/relationships/hyperlink" Target="https://talan.bank.gov.ua/get-user-certificate/0eLLZ1IMbAkhr4Ob8M7U" TargetMode="External"/><Relationship Id="rId219" Type="http://schemas.openxmlformats.org/officeDocument/2006/relationships/hyperlink" Target="https://talan.bank.gov.ua/get-user-certificate/n8wpZZdBvk1iJm9zEM2V" TargetMode="External"/><Relationship Id="rId230" Type="http://schemas.openxmlformats.org/officeDocument/2006/relationships/hyperlink" Target="https://talan.bank.gov.ua/get-user-certificate/mpJJfIsnn3I0amKDVxFM" TargetMode="External"/><Relationship Id="rId25" Type="http://schemas.openxmlformats.org/officeDocument/2006/relationships/hyperlink" Target="https://talan.bank.gov.ua/get-user-certificate/0eLLZgGL8Qao8xWPUWE9" TargetMode="External"/><Relationship Id="rId46" Type="http://schemas.openxmlformats.org/officeDocument/2006/relationships/hyperlink" Target="https://talan.bank.gov.ua/get-user-certificate/0eLLZ5qWbyzIF5dUsuno" TargetMode="External"/><Relationship Id="rId67" Type="http://schemas.openxmlformats.org/officeDocument/2006/relationships/hyperlink" Target="https://talan.bank.gov.ua/get-user-certificate/0eLLZO1GBNYQtQQE9E-e" TargetMode="External"/><Relationship Id="rId20" Type="http://schemas.openxmlformats.org/officeDocument/2006/relationships/hyperlink" Target="https://talan.bank.gov.ua/get-user-certificate/0eLLZ-HyORV9QAcev4cw" TargetMode="External"/><Relationship Id="rId41" Type="http://schemas.openxmlformats.org/officeDocument/2006/relationships/hyperlink" Target="https://talan.bank.gov.ua/get-user-certificate/0eLLZls2jgEg3PSxqvUL" TargetMode="External"/><Relationship Id="rId62" Type="http://schemas.openxmlformats.org/officeDocument/2006/relationships/hyperlink" Target="https://talan.bank.gov.ua/get-user-certificate/0eLLZeojThfsbsSoA96N" TargetMode="External"/><Relationship Id="rId83" Type="http://schemas.openxmlformats.org/officeDocument/2006/relationships/hyperlink" Target="https://talan.bank.gov.ua/get-user-certificate/0eLLZQ-PVnPydDGaBMPp" TargetMode="External"/><Relationship Id="rId88" Type="http://schemas.openxmlformats.org/officeDocument/2006/relationships/hyperlink" Target="https://talan.bank.gov.ua/get-user-certificate/0eLLZeVyXRWngYBCkac_" TargetMode="External"/><Relationship Id="rId111" Type="http://schemas.openxmlformats.org/officeDocument/2006/relationships/hyperlink" Target="https://talan.bank.gov.ua/get-user-certificate/0eLLZPxkGfnd4kwmOB_K" TargetMode="External"/><Relationship Id="rId132" Type="http://schemas.openxmlformats.org/officeDocument/2006/relationships/hyperlink" Target="https://talan.bank.gov.ua/get-user-certificate/0eLLZCQofWwNnPbl3XTI" TargetMode="External"/><Relationship Id="rId153" Type="http://schemas.openxmlformats.org/officeDocument/2006/relationships/hyperlink" Target="https://talan.bank.gov.ua/get-user-certificate/0eLLZclmaJ5FVVwk-NS6" TargetMode="External"/><Relationship Id="rId174" Type="http://schemas.openxmlformats.org/officeDocument/2006/relationships/hyperlink" Target="https://talan.bank.gov.ua/get-user-certificate/0eLLZdTHGmxE8Sq9c3IG" TargetMode="External"/><Relationship Id="rId179" Type="http://schemas.openxmlformats.org/officeDocument/2006/relationships/hyperlink" Target="https://talan.bank.gov.ua/get-user-certificate/0eLLZtvQfnMbqBIaAaMB" TargetMode="External"/><Relationship Id="rId195" Type="http://schemas.openxmlformats.org/officeDocument/2006/relationships/hyperlink" Target="https://talan.bank.gov.ua/get-user-certificate/9vWhOLQ4swe6rhkFzf7W" TargetMode="External"/><Relationship Id="rId209" Type="http://schemas.openxmlformats.org/officeDocument/2006/relationships/hyperlink" Target="https://talan.bank.gov.ua/get-user-certificate/n8wpZjx6i9W4Xfq0BTms" TargetMode="External"/><Relationship Id="rId190" Type="http://schemas.openxmlformats.org/officeDocument/2006/relationships/hyperlink" Target="https://talan.bank.gov.ua/get-user-certificate/0eLLZKBrnuHJUpgtqhUg" TargetMode="External"/><Relationship Id="rId204" Type="http://schemas.openxmlformats.org/officeDocument/2006/relationships/hyperlink" Target="https://talan.bank.gov.ua/get-user-certificate/n8wpZQ12MCyU6-bLD593" TargetMode="External"/><Relationship Id="rId220" Type="http://schemas.openxmlformats.org/officeDocument/2006/relationships/hyperlink" Target="https://talan.bank.gov.ua/get-user-certificate/n8wpZq8if2DWk5rRugph" TargetMode="External"/><Relationship Id="rId225" Type="http://schemas.openxmlformats.org/officeDocument/2006/relationships/hyperlink" Target="https://talan.bank.gov.ua/get-user-certificate/n8wpZdRr9sP_b6t-_w3d" TargetMode="External"/><Relationship Id="rId15" Type="http://schemas.openxmlformats.org/officeDocument/2006/relationships/hyperlink" Target="https://talan.bank.gov.ua/get-user-certificate/0eLLZoNk9mTuEwphaQvL" TargetMode="External"/><Relationship Id="rId36" Type="http://schemas.openxmlformats.org/officeDocument/2006/relationships/hyperlink" Target="https://talan.bank.gov.ua/get-user-certificate/0eLLZCdjdBOpcO6uPMqc" TargetMode="External"/><Relationship Id="rId57" Type="http://schemas.openxmlformats.org/officeDocument/2006/relationships/hyperlink" Target="https://talan.bank.gov.ua/get-user-certificate/0eLLZbgYqAZZemC-7igj" TargetMode="External"/><Relationship Id="rId106" Type="http://schemas.openxmlformats.org/officeDocument/2006/relationships/hyperlink" Target="https://talan.bank.gov.ua/get-user-certificate/0eLLZIr8tjFprUIGmXvU" TargetMode="External"/><Relationship Id="rId127" Type="http://schemas.openxmlformats.org/officeDocument/2006/relationships/hyperlink" Target="https://talan.bank.gov.ua/get-user-certificate/0eLLZVZcbw739ZVTOkLg" TargetMode="External"/><Relationship Id="rId10" Type="http://schemas.openxmlformats.org/officeDocument/2006/relationships/hyperlink" Target="https://talan.bank.gov.ua/get-user-certificate/0eLLZVWnI8joBdaGdhd7" TargetMode="External"/><Relationship Id="rId31" Type="http://schemas.openxmlformats.org/officeDocument/2006/relationships/hyperlink" Target="https://talan.bank.gov.ua/get-user-certificate/0eLLZ-WH4TTmKmpM2npL" TargetMode="External"/><Relationship Id="rId52" Type="http://schemas.openxmlformats.org/officeDocument/2006/relationships/hyperlink" Target="https://talan.bank.gov.ua/get-user-certificate/0eLLZvYWxFOdKJ8sUDm4" TargetMode="External"/><Relationship Id="rId73" Type="http://schemas.openxmlformats.org/officeDocument/2006/relationships/hyperlink" Target="https://talan.bank.gov.ua/get-user-certificate/0eLLZL2cJA31NSJaxT56" TargetMode="External"/><Relationship Id="rId78" Type="http://schemas.openxmlformats.org/officeDocument/2006/relationships/hyperlink" Target="https://talan.bank.gov.ua/get-user-certificate/0eLLZ_Z-jnZgBqUwq9sN" TargetMode="External"/><Relationship Id="rId94" Type="http://schemas.openxmlformats.org/officeDocument/2006/relationships/hyperlink" Target="https://talan.bank.gov.ua/get-user-certificate/0eLLZELBdPqCcTwheCC7" TargetMode="External"/><Relationship Id="rId99" Type="http://schemas.openxmlformats.org/officeDocument/2006/relationships/hyperlink" Target="https://talan.bank.gov.ua/get-user-certificate/0eLLZlgy_wF15KYOfetl" TargetMode="External"/><Relationship Id="rId101" Type="http://schemas.openxmlformats.org/officeDocument/2006/relationships/hyperlink" Target="https://talan.bank.gov.ua/get-user-certificate/0eLLZlHn94k1oY5W7_6e" TargetMode="External"/><Relationship Id="rId122" Type="http://schemas.openxmlformats.org/officeDocument/2006/relationships/hyperlink" Target="https://talan.bank.gov.ua/get-user-certificate/0eLLZKWRjSxtwx-Noh0i" TargetMode="External"/><Relationship Id="rId143" Type="http://schemas.openxmlformats.org/officeDocument/2006/relationships/hyperlink" Target="https://talan.bank.gov.ua/get-user-certificate/0eLLZjzl6ujaHsv3nSdN" TargetMode="External"/><Relationship Id="rId148" Type="http://schemas.openxmlformats.org/officeDocument/2006/relationships/hyperlink" Target="https://talan.bank.gov.ua/get-user-certificate/0eLLZzvhTl1_pvQC6CW-" TargetMode="External"/><Relationship Id="rId164" Type="http://schemas.openxmlformats.org/officeDocument/2006/relationships/hyperlink" Target="https://talan.bank.gov.ua/get-user-certificate/0eLLZrL172P7KlEOJXuG" TargetMode="External"/><Relationship Id="rId169" Type="http://schemas.openxmlformats.org/officeDocument/2006/relationships/hyperlink" Target="https://talan.bank.gov.ua/get-user-certificate/0eLLZKWpfpKImsKGqMAy" TargetMode="External"/><Relationship Id="rId185" Type="http://schemas.openxmlformats.org/officeDocument/2006/relationships/hyperlink" Target="https://talan.bank.gov.ua/get-user-certificate/0eLLZrsB6yhrH3w4NMom" TargetMode="External"/><Relationship Id="rId4" Type="http://schemas.openxmlformats.org/officeDocument/2006/relationships/hyperlink" Target="https://talan.bank.gov.ua/get-user-certificate/0eLLZbkmcJ_H_-AWmudH" TargetMode="External"/><Relationship Id="rId9" Type="http://schemas.openxmlformats.org/officeDocument/2006/relationships/hyperlink" Target="https://talan.bank.gov.ua/get-user-certificate/0eLLZ9GETy8IDzgCPsFk" TargetMode="External"/><Relationship Id="rId180" Type="http://schemas.openxmlformats.org/officeDocument/2006/relationships/hyperlink" Target="https://talan.bank.gov.ua/get-user-certificate/0eLLZfhN9rK_JisgKJ5B" TargetMode="External"/><Relationship Id="rId210" Type="http://schemas.openxmlformats.org/officeDocument/2006/relationships/hyperlink" Target="https://talan.bank.gov.ua/get-user-certificate/n8wpZYK81DbeNaHTc5u8" TargetMode="External"/><Relationship Id="rId215" Type="http://schemas.openxmlformats.org/officeDocument/2006/relationships/hyperlink" Target="https://talan.bank.gov.ua/get-user-certificate/n8wpZJday5fPzIF6o4hd" TargetMode="External"/><Relationship Id="rId26" Type="http://schemas.openxmlformats.org/officeDocument/2006/relationships/hyperlink" Target="https://talan.bank.gov.ua/get-user-certificate/0eLLZ0s9y5nL8Y6sE119" TargetMode="External"/><Relationship Id="rId231" Type="http://schemas.openxmlformats.org/officeDocument/2006/relationships/hyperlink" Target="https://talan.bank.gov.ua/get-user-certificate/mpJJfEwJFZVgfkMuVL5b" TargetMode="External"/><Relationship Id="rId47" Type="http://schemas.openxmlformats.org/officeDocument/2006/relationships/hyperlink" Target="https://talan.bank.gov.ua/get-user-certificate/0eLLZGd_b8_HHWs0Epyy" TargetMode="External"/><Relationship Id="rId68" Type="http://schemas.openxmlformats.org/officeDocument/2006/relationships/hyperlink" Target="https://talan.bank.gov.ua/get-user-certificate/0eLLZK_dcuK6_WU9hpDm" TargetMode="External"/><Relationship Id="rId89" Type="http://schemas.openxmlformats.org/officeDocument/2006/relationships/hyperlink" Target="https://talan.bank.gov.ua/get-user-certificate/0eLLZjA5coFDP0_ZcXfn" TargetMode="External"/><Relationship Id="rId112" Type="http://schemas.openxmlformats.org/officeDocument/2006/relationships/hyperlink" Target="https://talan.bank.gov.ua/get-user-certificate/0eLLZcOVWagBdTXp3l9O" TargetMode="External"/><Relationship Id="rId133" Type="http://schemas.openxmlformats.org/officeDocument/2006/relationships/hyperlink" Target="https://talan.bank.gov.ua/get-user-certificate/0eLLZ1l4plURPVFUPoEP" TargetMode="External"/><Relationship Id="rId154" Type="http://schemas.openxmlformats.org/officeDocument/2006/relationships/hyperlink" Target="https://talan.bank.gov.ua/get-user-certificate/0eLLZpZzqshZg_28G6Vx" TargetMode="External"/><Relationship Id="rId175" Type="http://schemas.openxmlformats.org/officeDocument/2006/relationships/hyperlink" Target="https://talan.bank.gov.ua/get-user-certificate/0eLLZmpNkPk95NaNGM5s" TargetMode="External"/><Relationship Id="rId196" Type="http://schemas.openxmlformats.org/officeDocument/2006/relationships/hyperlink" Target="https://talan.bank.gov.ua/get-user-certificate/9vWhOBXRKW2dOCEX5FOb" TargetMode="External"/><Relationship Id="rId200" Type="http://schemas.openxmlformats.org/officeDocument/2006/relationships/hyperlink" Target="https://talan.bank.gov.ua/get-user-certificate/n8wpZw5x1qrrAg5S_xGq" TargetMode="External"/><Relationship Id="rId16" Type="http://schemas.openxmlformats.org/officeDocument/2006/relationships/hyperlink" Target="https://talan.bank.gov.ua/get-user-certificate/0eLLZ3s6fJjvUVniRd5w" TargetMode="External"/><Relationship Id="rId221" Type="http://schemas.openxmlformats.org/officeDocument/2006/relationships/hyperlink" Target="https://talan.bank.gov.ua/get-user-certificate/n8wpZxVUj_HPoi-OPnvT" TargetMode="External"/><Relationship Id="rId37" Type="http://schemas.openxmlformats.org/officeDocument/2006/relationships/hyperlink" Target="https://talan.bank.gov.ua/get-user-certificate/0eLLZVhHsNdRb_0nzYlB" TargetMode="External"/><Relationship Id="rId58" Type="http://schemas.openxmlformats.org/officeDocument/2006/relationships/hyperlink" Target="https://talan.bank.gov.ua/get-user-certificate/0eLLZgkALXGEKyH9HHlp" TargetMode="External"/><Relationship Id="rId79" Type="http://schemas.openxmlformats.org/officeDocument/2006/relationships/hyperlink" Target="https://talan.bank.gov.ua/get-user-certificate/0eLLZk49GQvCTlgowu8E" TargetMode="External"/><Relationship Id="rId102" Type="http://schemas.openxmlformats.org/officeDocument/2006/relationships/hyperlink" Target="https://talan.bank.gov.ua/get-user-certificate/0eLLZousCwL4gMTcjLDJ" TargetMode="External"/><Relationship Id="rId123" Type="http://schemas.openxmlformats.org/officeDocument/2006/relationships/hyperlink" Target="https://talan.bank.gov.ua/get-user-certificate/0eLLZiWZWelq5sIlBx2h" TargetMode="External"/><Relationship Id="rId144" Type="http://schemas.openxmlformats.org/officeDocument/2006/relationships/hyperlink" Target="https://talan.bank.gov.ua/get-user-certificate/0eLLZpDdt0WDgVxOP-MY" TargetMode="External"/><Relationship Id="rId90" Type="http://schemas.openxmlformats.org/officeDocument/2006/relationships/hyperlink" Target="https://talan.bank.gov.ua/get-user-certificate/0eLLZKjZhp3HbhMvAEWi" TargetMode="External"/><Relationship Id="rId165" Type="http://schemas.openxmlformats.org/officeDocument/2006/relationships/hyperlink" Target="https://talan.bank.gov.ua/get-user-certificate/0eLLZacnteWHfNrqLzn3" TargetMode="External"/><Relationship Id="rId186" Type="http://schemas.openxmlformats.org/officeDocument/2006/relationships/hyperlink" Target="https://talan.bank.gov.ua/get-user-certificate/0eLLZnbRtleIQqtKQMG_" TargetMode="External"/><Relationship Id="rId211" Type="http://schemas.openxmlformats.org/officeDocument/2006/relationships/hyperlink" Target="https://talan.bank.gov.ua/get-user-certificate/n8wpZoJZZGcncGKEzWYd" TargetMode="External"/><Relationship Id="rId232" Type="http://schemas.openxmlformats.org/officeDocument/2006/relationships/hyperlink" Target="https://talan.bank.gov.ua/get-user-certificate/mpJJfeKelrENWzAeMdxT" TargetMode="External"/><Relationship Id="rId27" Type="http://schemas.openxmlformats.org/officeDocument/2006/relationships/hyperlink" Target="https://talan.bank.gov.ua/get-user-certificate/0eLLZ_JrewvqnKx8-GDm" TargetMode="External"/><Relationship Id="rId48" Type="http://schemas.openxmlformats.org/officeDocument/2006/relationships/hyperlink" Target="https://talan.bank.gov.ua/get-user-certificate/0eLLZlKWPhbYum5TRClR" TargetMode="External"/><Relationship Id="rId69" Type="http://schemas.openxmlformats.org/officeDocument/2006/relationships/hyperlink" Target="https://talan.bank.gov.ua/get-user-certificate/0eLLZA1MtEv-S6zUvQRN" TargetMode="External"/><Relationship Id="rId113" Type="http://schemas.openxmlformats.org/officeDocument/2006/relationships/hyperlink" Target="https://talan.bank.gov.ua/get-user-certificate/0eLLZHyBJ_keYMOCkhVk" TargetMode="External"/><Relationship Id="rId134" Type="http://schemas.openxmlformats.org/officeDocument/2006/relationships/hyperlink" Target="https://talan.bank.gov.ua/get-user-certificate/0eLLZdfslOHes53_t1JY" TargetMode="External"/><Relationship Id="rId80" Type="http://schemas.openxmlformats.org/officeDocument/2006/relationships/hyperlink" Target="https://talan.bank.gov.ua/get-user-certificate/0eLLZnGFLfjOiCYgJsjE" TargetMode="External"/><Relationship Id="rId155" Type="http://schemas.openxmlformats.org/officeDocument/2006/relationships/hyperlink" Target="https://talan.bank.gov.ua/get-user-certificate/0eLLZ3HOt1dxDbrf8T8m" TargetMode="External"/><Relationship Id="rId176" Type="http://schemas.openxmlformats.org/officeDocument/2006/relationships/hyperlink" Target="https://talan.bank.gov.ua/get-user-certificate/0eLLZG8wj4tOo4PKBhN1" TargetMode="External"/><Relationship Id="rId197" Type="http://schemas.openxmlformats.org/officeDocument/2006/relationships/hyperlink" Target="https://talan.bank.gov.ua/get-user-certificate/9vWhO9Y6fKOAEzMSU8JD" TargetMode="External"/><Relationship Id="rId201" Type="http://schemas.openxmlformats.org/officeDocument/2006/relationships/hyperlink" Target="https://talan.bank.gov.ua/get-user-certificate/n8wpZ_pz_tdmVPCLAb0C" TargetMode="External"/><Relationship Id="rId222" Type="http://schemas.openxmlformats.org/officeDocument/2006/relationships/hyperlink" Target="https://talan.bank.gov.ua/get-user-certificate/n8wpZ3bGpZE3ZEBaoGC-" TargetMode="External"/><Relationship Id="rId17" Type="http://schemas.openxmlformats.org/officeDocument/2006/relationships/hyperlink" Target="https://talan.bank.gov.ua/get-user-certificate/0eLLZHfbocJWXyHeO53i" TargetMode="External"/><Relationship Id="rId38" Type="http://schemas.openxmlformats.org/officeDocument/2006/relationships/hyperlink" Target="https://talan.bank.gov.ua/get-user-certificate/0eLLZzaV1dG4Hpd1-RRF" TargetMode="External"/><Relationship Id="rId59" Type="http://schemas.openxmlformats.org/officeDocument/2006/relationships/hyperlink" Target="https://talan.bank.gov.ua/get-user-certificate/0eLLZAECUB5HGeGf86wI" TargetMode="External"/><Relationship Id="rId103" Type="http://schemas.openxmlformats.org/officeDocument/2006/relationships/hyperlink" Target="https://talan.bank.gov.ua/get-user-certificate/0eLLZb4fkMW0CTQNdwNz" TargetMode="External"/><Relationship Id="rId124" Type="http://schemas.openxmlformats.org/officeDocument/2006/relationships/hyperlink" Target="https://talan.bank.gov.ua/get-user-certificate/0eLLZLPrvzJfcjDCcZtY" TargetMode="External"/><Relationship Id="rId70" Type="http://schemas.openxmlformats.org/officeDocument/2006/relationships/hyperlink" Target="https://talan.bank.gov.ua/get-user-certificate/0eLLZKHfUeIucrOXfvA7" TargetMode="External"/><Relationship Id="rId91" Type="http://schemas.openxmlformats.org/officeDocument/2006/relationships/hyperlink" Target="https://talan.bank.gov.ua/get-user-certificate/0eLLZemUruaGdaVtbjCR" TargetMode="External"/><Relationship Id="rId145" Type="http://schemas.openxmlformats.org/officeDocument/2006/relationships/hyperlink" Target="https://talan.bank.gov.ua/get-user-certificate/0eLLZRRz72a97295WnF2" TargetMode="External"/><Relationship Id="rId166" Type="http://schemas.openxmlformats.org/officeDocument/2006/relationships/hyperlink" Target="https://talan.bank.gov.ua/get-user-certificate/0eLLZIEpU3gdK6J_UFji" TargetMode="External"/><Relationship Id="rId187" Type="http://schemas.openxmlformats.org/officeDocument/2006/relationships/hyperlink" Target="https://talan.bank.gov.ua/get-user-certificate/0eLLZu68cEq0MWASG_Nu" TargetMode="External"/><Relationship Id="rId1" Type="http://schemas.openxmlformats.org/officeDocument/2006/relationships/hyperlink" Target="https://talan.bank.gov.ua/get-user-certificate/0eLLZNrWf3jwUzyrF7db" TargetMode="External"/><Relationship Id="rId212" Type="http://schemas.openxmlformats.org/officeDocument/2006/relationships/hyperlink" Target="https://talan.bank.gov.ua/get-user-certificate/n8wpZCANYJGOMpb4gWSH" TargetMode="External"/><Relationship Id="rId233" Type="http://schemas.openxmlformats.org/officeDocument/2006/relationships/hyperlink" Target="https://talan.bank.gov.ua/get-user-certificate/mpJJfnpMWhN8UzLWojyd" TargetMode="External"/><Relationship Id="rId28" Type="http://schemas.openxmlformats.org/officeDocument/2006/relationships/hyperlink" Target="https://talan.bank.gov.ua/get-user-certificate/0eLLZqIiKpcbu_LymbRs" TargetMode="External"/><Relationship Id="rId49" Type="http://schemas.openxmlformats.org/officeDocument/2006/relationships/hyperlink" Target="https://talan.bank.gov.ua/get-user-certificate/0eLLZsG7pX9eBXnAKF93" TargetMode="External"/><Relationship Id="rId114" Type="http://schemas.openxmlformats.org/officeDocument/2006/relationships/hyperlink" Target="https://talan.bank.gov.ua/get-user-certificate/0eLLZUSx5bPA9gfSOWOE" TargetMode="External"/><Relationship Id="rId60" Type="http://schemas.openxmlformats.org/officeDocument/2006/relationships/hyperlink" Target="https://talan.bank.gov.ua/get-user-certificate/0eLLZNGqAGI7-LkChQKx" TargetMode="External"/><Relationship Id="rId81" Type="http://schemas.openxmlformats.org/officeDocument/2006/relationships/hyperlink" Target="https://talan.bank.gov.ua/get-user-certificate/0eLLZZ-EaBrIpQDbMRH5" TargetMode="External"/><Relationship Id="rId135" Type="http://schemas.openxmlformats.org/officeDocument/2006/relationships/hyperlink" Target="https://talan.bank.gov.ua/get-user-certificate/0eLLZhYpa1vSfVViaXzh" TargetMode="External"/><Relationship Id="rId156" Type="http://schemas.openxmlformats.org/officeDocument/2006/relationships/hyperlink" Target="https://talan.bank.gov.ua/get-user-certificate/0eLLZAJh9DINd99dl_oJ" TargetMode="External"/><Relationship Id="rId177" Type="http://schemas.openxmlformats.org/officeDocument/2006/relationships/hyperlink" Target="https://talan.bank.gov.ua/get-user-certificate/0eLLZgtPLJsLDoOL-ORz" TargetMode="External"/><Relationship Id="rId198" Type="http://schemas.openxmlformats.org/officeDocument/2006/relationships/hyperlink" Target="https://talan.bank.gov.ua/get-user-certificate/9vWhOwYCVp3mFBqeOgl-" TargetMode="External"/><Relationship Id="rId202" Type="http://schemas.openxmlformats.org/officeDocument/2006/relationships/hyperlink" Target="https://talan.bank.gov.ua/get-user-certificate/n8wpZyBbUlhMtFulBRft" TargetMode="External"/><Relationship Id="rId223" Type="http://schemas.openxmlformats.org/officeDocument/2006/relationships/hyperlink" Target="https://talan.bank.gov.ua/get-user-certificate/n8wpZdqGy_AzWYuqccTX" TargetMode="External"/><Relationship Id="rId18" Type="http://schemas.openxmlformats.org/officeDocument/2006/relationships/hyperlink" Target="https://talan.bank.gov.ua/get-user-certificate/0eLLZcM7LntwbW09_ZeD" TargetMode="External"/><Relationship Id="rId39" Type="http://schemas.openxmlformats.org/officeDocument/2006/relationships/hyperlink" Target="https://talan.bank.gov.ua/get-user-certificate/0eLLZfKMrRaQG61OVpvZ" TargetMode="External"/><Relationship Id="rId50" Type="http://schemas.openxmlformats.org/officeDocument/2006/relationships/hyperlink" Target="https://talan.bank.gov.ua/get-user-certificate/0eLLZAZh0xwpOzBrV_5J" TargetMode="External"/><Relationship Id="rId104" Type="http://schemas.openxmlformats.org/officeDocument/2006/relationships/hyperlink" Target="https://talan.bank.gov.ua/get-user-certificate/0eLLZDsTsrbKYlvaOb1u" TargetMode="External"/><Relationship Id="rId125" Type="http://schemas.openxmlformats.org/officeDocument/2006/relationships/hyperlink" Target="https://talan.bank.gov.ua/get-user-certificate/0eLLZWNzfIqWEVWN6ce9" TargetMode="External"/><Relationship Id="rId146" Type="http://schemas.openxmlformats.org/officeDocument/2006/relationships/hyperlink" Target="https://talan.bank.gov.ua/get-user-certificate/0eLLZ3gwzrcyrI0gyzdI" TargetMode="External"/><Relationship Id="rId167" Type="http://schemas.openxmlformats.org/officeDocument/2006/relationships/hyperlink" Target="https://talan.bank.gov.ua/get-user-certificate/0eLLZbnKiJ5TMVcgE7Z9" TargetMode="External"/><Relationship Id="rId188" Type="http://schemas.openxmlformats.org/officeDocument/2006/relationships/hyperlink" Target="https://talan.bank.gov.ua/get-user-certificate/0eLLZtFy2lrX0IJhY1Bz" TargetMode="External"/><Relationship Id="rId71" Type="http://schemas.openxmlformats.org/officeDocument/2006/relationships/hyperlink" Target="https://talan.bank.gov.ua/get-user-certificate/0eLLZSuBp-iLU3ODdX6_" TargetMode="External"/><Relationship Id="rId92" Type="http://schemas.openxmlformats.org/officeDocument/2006/relationships/hyperlink" Target="https://talan.bank.gov.ua/get-user-certificate/0eLLZnzR4B_2KeMexLMK" TargetMode="External"/><Relationship Id="rId213" Type="http://schemas.openxmlformats.org/officeDocument/2006/relationships/hyperlink" Target="https://talan.bank.gov.ua/get-user-certificate/n8wpZbcgkJABXrjVk5Ld" TargetMode="External"/><Relationship Id="rId234" Type="http://schemas.openxmlformats.org/officeDocument/2006/relationships/printerSettings" Target="../printerSettings/printerSettings1.bin"/><Relationship Id="rId2" Type="http://schemas.openxmlformats.org/officeDocument/2006/relationships/hyperlink" Target="https://talan.bank.gov.ua/get-user-certificate/0eLLZnZW-G8DN3h1jhCK" TargetMode="External"/><Relationship Id="rId29" Type="http://schemas.openxmlformats.org/officeDocument/2006/relationships/hyperlink" Target="https://talan.bank.gov.ua/get-user-certificate/0eLLZfIrJLmgnOoBZMLN" TargetMode="External"/><Relationship Id="rId40" Type="http://schemas.openxmlformats.org/officeDocument/2006/relationships/hyperlink" Target="https://talan.bank.gov.ua/get-user-certificate/0eLLZEARMBXC8xl9uVsc" TargetMode="External"/><Relationship Id="rId115" Type="http://schemas.openxmlformats.org/officeDocument/2006/relationships/hyperlink" Target="https://talan.bank.gov.ua/get-user-certificate/0eLLZtR88wwdkHx3GBM9" TargetMode="External"/><Relationship Id="rId136" Type="http://schemas.openxmlformats.org/officeDocument/2006/relationships/hyperlink" Target="https://talan.bank.gov.ua/get-user-certificate/0eLLZYsSDzzg2HpxaeC5" TargetMode="External"/><Relationship Id="rId157" Type="http://schemas.openxmlformats.org/officeDocument/2006/relationships/hyperlink" Target="https://talan.bank.gov.ua/get-user-certificate/0eLLZrttAANhKm1pEylj" TargetMode="External"/><Relationship Id="rId178" Type="http://schemas.openxmlformats.org/officeDocument/2006/relationships/hyperlink" Target="https://talan.bank.gov.ua/get-user-certificate/0eLLZrj1sdu7_SOKd0ll" TargetMode="External"/><Relationship Id="rId61" Type="http://schemas.openxmlformats.org/officeDocument/2006/relationships/hyperlink" Target="https://talan.bank.gov.ua/get-user-certificate/0eLLZf9pBPrRUuaB5QMZ" TargetMode="External"/><Relationship Id="rId82" Type="http://schemas.openxmlformats.org/officeDocument/2006/relationships/hyperlink" Target="https://talan.bank.gov.ua/get-user-certificate/0eLLZPUjjFqr8IKefZv1" TargetMode="External"/><Relationship Id="rId199" Type="http://schemas.openxmlformats.org/officeDocument/2006/relationships/hyperlink" Target="https://talan.bank.gov.ua/get-user-certificate/9vWhOH03y3_x4T7cTypG" TargetMode="External"/><Relationship Id="rId203" Type="http://schemas.openxmlformats.org/officeDocument/2006/relationships/hyperlink" Target="https://talan.bank.gov.ua/get-user-certificate/n8wpZtdlFveMKXLGJm1h" TargetMode="External"/><Relationship Id="rId19" Type="http://schemas.openxmlformats.org/officeDocument/2006/relationships/hyperlink" Target="https://talan.bank.gov.ua/get-user-certificate/0eLLZRNjSEbfH6HA92ne" TargetMode="External"/><Relationship Id="rId224" Type="http://schemas.openxmlformats.org/officeDocument/2006/relationships/hyperlink" Target="https://talan.bank.gov.ua/get-user-certificate/n8wpZFsmyvLXj0HiBzHD" TargetMode="External"/><Relationship Id="rId30" Type="http://schemas.openxmlformats.org/officeDocument/2006/relationships/hyperlink" Target="https://talan.bank.gov.ua/get-user-certificate/0eLLZpUVgGK0-eyifard" TargetMode="External"/><Relationship Id="rId105" Type="http://schemas.openxmlformats.org/officeDocument/2006/relationships/hyperlink" Target="https://talan.bank.gov.ua/get-user-certificate/0eLLZwyHaFxyYFOq-TCO" TargetMode="External"/><Relationship Id="rId126" Type="http://schemas.openxmlformats.org/officeDocument/2006/relationships/hyperlink" Target="https://talan.bank.gov.ua/get-user-certificate/0eLLZfywdX3JzWcwQF06" TargetMode="External"/><Relationship Id="rId147" Type="http://schemas.openxmlformats.org/officeDocument/2006/relationships/hyperlink" Target="https://talan.bank.gov.ua/get-user-certificate/0eLLZdEPQSOZsFmFn1N9" TargetMode="External"/><Relationship Id="rId168" Type="http://schemas.openxmlformats.org/officeDocument/2006/relationships/hyperlink" Target="https://talan.bank.gov.ua/get-user-certificate/0eLLZTeoMkyl3No_kBoD" TargetMode="External"/><Relationship Id="rId51" Type="http://schemas.openxmlformats.org/officeDocument/2006/relationships/hyperlink" Target="https://talan.bank.gov.ua/get-user-certificate/0eLLZbEXM0WeFff5gTuS" TargetMode="External"/><Relationship Id="rId72" Type="http://schemas.openxmlformats.org/officeDocument/2006/relationships/hyperlink" Target="https://talan.bank.gov.ua/get-user-certificate/0eLLZHp-9u3SecrGD-Ue" TargetMode="External"/><Relationship Id="rId93" Type="http://schemas.openxmlformats.org/officeDocument/2006/relationships/hyperlink" Target="https://talan.bank.gov.ua/get-user-certificate/0eLLZGH6OKyU2zfBpQbP" TargetMode="External"/><Relationship Id="rId189" Type="http://schemas.openxmlformats.org/officeDocument/2006/relationships/hyperlink" Target="https://talan.bank.gov.ua/get-user-certificate/0eLLZEQiIfiKAgaWWy4u" TargetMode="External"/><Relationship Id="rId3" Type="http://schemas.openxmlformats.org/officeDocument/2006/relationships/hyperlink" Target="https://talan.bank.gov.ua/get-user-certificate/0eLLZd8-tGWCCVz1zE_v" TargetMode="External"/><Relationship Id="rId214" Type="http://schemas.openxmlformats.org/officeDocument/2006/relationships/hyperlink" Target="https://talan.bank.gov.ua/get-user-certificate/n8wpZTF60DrH-UqQ74jB" TargetMode="External"/><Relationship Id="rId116" Type="http://schemas.openxmlformats.org/officeDocument/2006/relationships/hyperlink" Target="https://talan.bank.gov.ua/get-user-certificate/0eLLZ5zgNX0AwXlRubH2" TargetMode="External"/><Relationship Id="rId137" Type="http://schemas.openxmlformats.org/officeDocument/2006/relationships/hyperlink" Target="https://talan.bank.gov.ua/get-user-certificate/0eLLZKXDkL5YBg-ZfKm8" TargetMode="External"/><Relationship Id="rId158" Type="http://schemas.openxmlformats.org/officeDocument/2006/relationships/hyperlink" Target="https://talan.bank.gov.ua/get-user-certificate/0eLLZWMVoHaI0Ndij5v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4"/>
  <sheetViews>
    <sheetView tabSelected="1" topLeftCell="A207" workbookViewId="0">
      <selection activeCell="E228" sqref="E228"/>
    </sheetView>
  </sheetViews>
  <sheetFormatPr defaultRowHeight="14.4" x14ac:dyDescent="0.3"/>
  <cols>
    <col min="2" max="2" width="27.77734375" customWidth="1"/>
    <col min="3" max="3" width="24.88671875" customWidth="1"/>
  </cols>
  <sheetData>
    <row r="1" spans="1:3" x14ac:dyDescent="0.3">
      <c r="A1" s="1" t="s">
        <v>192</v>
      </c>
      <c r="B1" s="1" t="s">
        <v>0</v>
      </c>
      <c r="C1" s="1" t="s">
        <v>1</v>
      </c>
    </row>
    <row r="2" spans="1:3" x14ac:dyDescent="0.3">
      <c r="A2">
        <v>1</v>
      </c>
      <c r="B2" t="s">
        <v>2</v>
      </c>
      <c r="C2" t="str">
        <f>HYPERLINK("https://talan.bank.gov.ua/get-user-certificate/0eLLZNrWf3jwUzyrF7db","Завантажити сертифікат")</f>
        <v>Завантажити сертифікат</v>
      </c>
    </row>
    <row r="3" spans="1:3" x14ac:dyDescent="0.3">
      <c r="A3">
        <v>2</v>
      </c>
      <c r="B3" t="s">
        <v>3</v>
      </c>
      <c r="C3" t="str">
        <f>HYPERLINK("https://talan.bank.gov.ua/get-user-certificate/0eLLZnZW-G8DN3h1jhCK","Завантажити сертифікат")</f>
        <v>Завантажити сертифікат</v>
      </c>
    </row>
    <row r="4" spans="1:3" x14ac:dyDescent="0.3">
      <c r="A4">
        <v>3</v>
      </c>
      <c r="B4" t="s">
        <v>4</v>
      </c>
      <c r="C4" t="str">
        <f>HYPERLINK("https://talan.bank.gov.ua/get-user-certificate/0eLLZd8-tGWCCVz1zE_v","Завантажити сертифікат")</f>
        <v>Завантажити сертифікат</v>
      </c>
    </row>
    <row r="5" spans="1:3" x14ac:dyDescent="0.3">
      <c r="A5">
        <v>4</v>
      </c>
      <c r="B5" t="s">
        <v>5</v>
      </c>
      <c r="C5" t="str">
        <f>HYPERLINK("https://talan.bank.gov.ua/get-user-certificate/0eLLZbkmcJ_H_-AWmudH","Завантажити сертифікат")</f>
        <v>Завантажити сертифікат</v>
      </c>
    </row>
    <row r="6" spans="1:3" x14ac:dyDescent="0.3">
      <c r="A6">
        <v>5</v>
      </c>
      <c r="B6" t="s">
        <v>6</v>
      </c>
      <c r="C6" t="str">
        <f>HYPERLINK("https://talan.bank.gov.ua/get-user-certificate/0eLLZMnLrRgWgXccPdIm","Завантажити сертифікат")</f>
        <v>Завантажити сертифікат</v>
      </c>
    </row>
    <row r="7" spans="1:3" x14ac:dyDescent="0.3">
      <c r="A7">
        <v>6</v>
      </c>
      <c r="B7" t="s">
        <v>7</v>
      </c>
      <c r="C7" t="str">
        <f>HYPERLINK("https://talan.bank.gov.ua/get-user-certificate/0eLLZA9zi3APi34YZYKu","Завантажити сертифікат")</f>
        <v>Завантажити сертифікат</v>
      </c>
    </row>
    <row r="8" spans="1:3" x14ac:dyDescent="0.3">
      <c r="A8">
        <v>7</v>
      </c>
      <c r="B8" t="s">
        <v>8</v>
      </c>
      <c r="C8" t="str">
        <f>HYPERLINK("https://talan.bank.gov.ua/get-user-certificate/0eLLZhxEc1R82Z0WtkLJ","Завантажити сертифікат")</f>
        <v>Завантажити сертифікат</v>
      </c>
    </row>
    <row r="9" spans="1:3" x14ac:dyDescent="0.3">
      <c r="A9">
        <v>8</v>
      </c>
      <c r="B9" t="s">
        <v>9</v>
      </c>
      <c r="C9" t="str">
        <f>HYPERLINK("https://talan.bank.gov.ua/get-user-certificate/0eLLZ42IbmNjA-Dre97t","Завантажити сертифікат")</f>
        <v>Завантажити сертифікат</v>
      </c>
    </row>
    <row r="10" spans="1:3" x14ac:dyDescent="0.3">
      <c r="A10">
        <v>9</v>
      </c>
      <c r="B10" t="s">
        <v>10</v>
      </c>
      <c r="C10" t="str">
        <f>HYPERLINK("https://talan.bank.gov.ua/get-user-certificate/0eLLZ9GETy8IDzgCPsFk","Завантажити сертифікат")</f>
        <v>Завантажити сертифікат</v>
      </c>
    </row>
    <row r="11" spans="1:3" x14ac:dyDescent="0.3">
      <c r="A11">
        <v>10</v>
      </c>
      <c r="B11" t="s">
        <v>11</v>
      </c>
      <c r="C11" t="str">
        <f>HYPERLINK("https://talan.bank.gov.ua/get-user-certificate/0eLLZVWnI8joBdaGdhd7","Завантажити сертифікат")</f>
        <v>Завантажити сертифікат</v>
      </c>
    </row>
    <row r="12" spans="1:3" x14ac:dyDescent="0.3">
      <c r="A12">
        <v>11</v>
      </c>
      <c r="B12" t="s">
        <v>12</v>
      </c>
      <c r="C12" t="str">
        <f>HYPERLINK("https://talan.bank.gov.ua/get-user-certificate/0eLLZRWmPST-Is_uisqE","Завантажити сертифікат")</f>
        <v>Завантажити сертифікат</v>
      </c>
    </row>
    <row r="13" spans="1:3" x14ac:dyDescent="0.3">
      <c r="A13">
        <v>12</v>
      </c>
      <c r="B13" t="s">
        <v>13</v>
      </c>
      <c r="C13" t="str">
        <f>HYPERLINK("https://talan.bank.gov.ua/get-user-certificate/0eLLZ8cVAheM2R7ywYEN","Завантажити сертифікат")</f>
        <v>Завантажити сертифікат</v>
      </c>
    </row>
    <row r="14" spans="1:3" x14ac:dyDescent="0.3">
      <c r="A14">
        <v>13</v>
      </c>
      <c r="B14" t="s">
        <v>14</v>
      </c>
      <c r="C14" t="str">
        <f>HYPERLINK("https://talan.bank.gov.ua/get-user-certificate/0eLLZmTWV2-CR-U2PPxS","Завантажити сертифікат")</f>
        <v>Завантажити сертифікат</v>
      </c>
    </row>
    <row r="15" spans="1:3" x14ac:dyDescent="0.3">
      <c r="A15">
        <v>14</v>
      </c>
      <c r="B15" t="s">
        <v>15</v>
      </c>
      <c r="C15" t="str">
        <f>HYPERLINK("https://talan.bank.gov.ua/get-user-certificate/0eLLZrsvq2Jwp8ZgukVB","Завантажити сертифікат")</f>
        <v>Завантажити сертифікат</v>
      </c>
    </row>
    <row r="16" spans="1:3" x14ac:dyDescent="0.3">
      <c r="A16">
        <v>15</v>
      </c>
      <c r="B16" t="s">
        <v>16</v>
      </c>
      <c r="C16" t="str">
        <f>HYPERLINK("https://talan.bank.gov.ua/get-user-certificate/0eLLZoNk9mTuEwphaQvL","Завантажити сертифікат")</f>
        <v>Завантажити сертифікат</v>
      </c>
    </row>
    <row r="17" spans="1:3" x14ac:dyDescent="0.3">
      <c r="A17">
        <v>16</v>
      </c>
      <c r="B17" t="s">
        <v>17</v>
      </c>
      <c r="C17" t="str">
        <f>HYPERLINK("https://talan.bank.gov.ua/get-user-certificate/0eLLZ3s6fJjvUVniRd5w","Завантажити сертифікат")</f>
        <v>Завантажити сертифікат</v>
      </c>
    </row>
    <row r="18" spans="1:3" x14ac:dyDescent="0.3">
      <c r="A18">
        <v>17</v>
      </c>
      <c r="B18" t="s">
        <v>18</v>
      </c>
      <c r="C18" t="str">
        <f>HYPERLINK("https://talan.bank.gov.ua/get-user-certificate/0eLLZHfbocJWXyHeO53i","Завантажити сертифікат")</f>
        <v>Завантажити сертифікат</v>
      </c>
    </row>
    <row r="19" spans="1:3" x14ac:dyDescent="0.3">
      <c r="A19">
        <v>18</v>
      </c>
      <c r="B19" t="s">
        <v>19</v>
      </c>
      <c r="C19" t="str">
        <f>HYPERLINK("https://talan.bank.gov.ua/get-user-certificate/0eLLZcM7LntwbW09_ZeD","Завантажити сертифікат")</f>
        <v>Завантажити сертифікат</v>
      </c>
    </row>
    <row r="20" spans="1:3" x14ac:dyDescent="0.3">
      <c r="A20">
        <v>19</v>
      </c>
      <c r="B20" t="s">
        <v>20</v>
      </c>
      <c r="C20" t="str">
        <f>HYPERLINK("https://talan.bank.gov.ua/get-user-certificate/0eLLZRNjSEbfH6HA92ne","Завантажити сертифікат")</f>
        <v>Завантажити сертифікат</v>
      </c>
    </row>
    <row r="21" spans="1:3" x14ac:dyDescent="0.3">
      <c r="A21">
        <v>20</v>
      </c>
      <c r="B21" t="s">
        <v>21</v>
      </c>
      <c r="C21" t="str">
        <f>HYPERLINK("https://talan.bank.gov.ua/get-user-certificate/0eLLZ-HyORV9QAcev4cw","Завантажити сертифікат")</f>
        <v>Завантажити сертифікат</v>
      </c>
    </row>
    <row r="22" spans="1:3" x14ac:dyDescent="0.3">
      <c r="A22">
        <v>21</v>
      </c>
      <c r="B22" t="s">
        <v>22</v>
      </c>
      <c r="C22" t="str">
        <f>HYPERLINK("https://talan.bank.gov.ua/get-user-certificate/0eLLZU81VIxTJordciY9","Завантажити сертифікат")</f>
        <v>Завантажити сертифікат</v>
      </c>
    </row>
    <row r="23" spans="1:3" x14ac:dyDescent="0.3">
      <c r="A23">
        <v>22</v>
      </c>
      <c r="B23" t="s">
        <v>23</v>
      </c>
      <c r="C23" t="str">
        <f>HYPERLINK("https://talan.bank.gov.ua/get-user-certificate/0eLLZTC35CwUYwf7dqUH","Завантажити сертифікат")</f>
        <v>Завантажити сертифікат</v>
      </c>
    </row>
    <row r="24" spans="1:3" x14ac:dyDescent="0.3">
      <c r="A24">
        <v>23</v>
      </c>
      <c r="B24" t="s">
        <v>24</v>
      </c>
      <c r="C24" t="str">
        <f>HYPERLINK("https://talan.bank.gov.ua/get-user-certificate/0eLLZlFmVZ6VXU9EybvC","Завантажити сертифікат")</f>
        <v>Завантажити сертифікат</v>
      </c>
    </row>
    <row r="25" spans="1:3" x14ac:dyDescent="0.3">
      <c r="A25">
        <v>24</v>
      </c>
      <c r="B25" t="s">
        <v>25</v>
      </c>
      <c r="C25" t="str">
        <f>HYPERLINK("https://talan.bank.gov.ua/get-user-certificate/0eLLZgA7TP5fgS4MXLkr","Завантажити сертифікат")</f>
        <v>Завантажити сертифікат</v>
      </c>
    </row>
    <row r="26" spans="1:3" x14ac:dyDescent="0.3">
      <c r="A26">
        <v>25</v>
      </c>
      <c r="B26" t="s">
        <v>26</v>
      </c>
      <c r="C26" t="str">
        <f>HYPERLINK("https://talan.bank.gov.ua/get-user-certificate/0eLLZgGL8Qao8xWPUWE9","Завантажити сертифікат")</f>
        <v>Завантажити сертифікат</v>
      </c>
    </row>
    <row r="27" spans="1:3" x14ac:dyDescent="0.3">
      <c r="A27">
        <v>26</v>
      </c>
      <c r="B27" t="s">
        <v>27</v>
      </c>
      <c r="C27" t="str">
        <f>HYPERLINK("https://talan.bank.gov.ua/get-user-certificate/0eLLZ0s9y5nL8Y6sE119","Завантажити сертифікат")</f>
        <v>Завантажити сертифікат</v>
      </c>
    </row>
    <row r="28" spans="1:3" x14ac:dyDescent="0.3">
      <c r="A28">
        <v>27</v>
      </c>
      <c r="B28" t="s">
        <v>28</v>
      </c>
      <c r="C28" t="str">
        <f>HYPERLINK("https://talan.bank.gov.ua/get-user-certificate/0eLLZ_JrewvqnKx8-GDm","Завантажити сертифікат")</f>
        <v>Завантажити сертифікат</v>
      </c>
    </row>
    <row r="29" spans="1:3" x14ac:dyDescent="0.3">
      <c r="A29">
        <v>28</v>
      </c>
      <c r="B29" t="s">
        <v>29</v>
      </c>
      <c r="C29" t="str">
        <f>HYPERLINK("https://talan.bank.gov.ua/get-user-certificate/0eLLZqIiKpcbu_LymbRs","Завантажити сертифікат")</f>
        <v>Завантажити сертифікат</v>
      </c>
    </row>
    <row r="30" spans="1:3" x14ac:dyDescent="0.3">
      <c r="A30">
        <v>29</v>
      </c>
      <c r="B30" t="s">
        <v>30</v>
      </c>
      <c r="C30" t="str">
        <f>HYPERLINK("https://talan.bank.gov.ua/get-user-certificate/0eLLZfIrJLmgnOoBZMLN","Завантажити сертифікат")</f>
        <v>Завантажити сертифікат</v>
      </c>
    </row>
    <row r="31" spans="1:3" x14ac:dyDescent="0.3">
      <c r="A31">
        <v>30</v>
      </c>
      <c r="B31" t="s">
        <v>31</v>
      </c>
      <c r="C31" t="str">
        <f>HYPERLINK("https://talan.bank.gov.ua/get-user-certificate/0eLLZpUVgGK0-eyifard","Завантажити сертифікат")</f>
        <v>Завантажити сертифікат</v>
      </c>
    </row>
    <row r="32" spans="1:3" x14ac:dyDescent="0.3">
      <c r="A32">
        <v>31</v>
      </c>
      <c r="B32" t="s">
        <v>32</v>
      </c>
      <c r="C32" t="str">
        <f>HYPERLINK("https://talan.bank.gov.ua/get-user-certificate/0eLLZ-WH4TTmKmpM2npL","Завантажити сертифікат")</f>
        <v>Завантажити сертифікат</v>
      </c>
    </row>
    <row r="33" spans="1:3" x14ac:dyDescent="0.3">
      <c r="A33">
        <v>32</v>
      </c>
      <c r="B33" t="s">
        <v>33</v>
      </c>
      <c r="C33" t="str">
        <f>HYPERLINK("https://talan.bank.gov.ua/get-user-certificate/0eLLZ1_hAZwIkvUnvEpO","Завантажити сертифікат")</f>
        <v>Завантажити сертифікат</v>
      </c>
    </row>
    <row r="34" spans="1:3" x14ac:dyDescent="0.3">
      <c r="A34">
        <v>33</v>
      </c>
      <c r="B34" t="s">
        <v>34</v>
      </c>
      <c r="C34" t="str">
        <f>HYPERLINK("https://talan.bank.gov.ua/get-user-certificate/0eLLZ3C0S68ocstNojO5","Завантажити сертифікат")</f>
        <v>Завантажити сертифікат</v>
      </c>
    </row>
    <row r="35" spans="1:3" x14ac:dyDescent="0.3">
      <c r="A35">
        <v>34</v>
      </c>
      <c r="B35" t="s">
        <v>35</v>
      </c>
      <c r="C35" t="str">
        <f>HYPERLINK("https://talan.bank.gov.ua/get-user-certificate/0eLLZBaq5CQrjsZip2dA","Завантажити сертифікат")</f>
        <v>Завантажити сертифікат</v>
      </c>
    </row>
    <row r="36" spans="1:3" x14ac:dyDescent="0.3">
      <c r="A36">
        <v>35</v>
      </c>
      <c r="B36" t="s">
        <v>36</v>
      </c>
      <c r="C36" t="str">
        <f>HYPERLINK("https://talan.bank.gov.ua/get-user-certificate/0eLLZIb203R5fkwmT05i","Завантажити сертифікат")</f>
        <v>Завантажити сертифікат</v>
      </c>
    </row>
    <row r="37" spans="1:3" x14ac:dyDescent="0.3">
      <c r="A37">
        <v>36</v>
      </c>
      <c r="B37" t="s">
        <v>37</v>
      </c>
      <c r="C37" t="str">
        <f>HYPERLINK("https://talan.bank.gov.ua/get-user-certificate/0eLLZCdjdBOpcO6uPMqc","Завантажити сертифікат")</f>
        <v>Завантажити сертифікат</v>
      </c>
    </row>
    <row r="38" spans="1:3" x14ac:dyDescent="0.3">
      <c r="A38">
        <v>37</v>
      </c>
      <c r="B38" t="s">
        <v>38</v>
      </c>
      <c r="C38" t="str">
        <f>HYPERLINK("https://talan.bank.gov.ua/get-user-certificate/0eLLZVhHsNdRb_0nzYlB","Завантажити сертифікат")</f>
        <v>Завантажити сертифікат</v>
      </c>
    </row>
    <row r="39" spans="1:3" x14ac:dyDescent="0.3">
      <c r="A39">
        <v>38</v>
      </c>
      <c r="B39" t="s">
        <v>39</v>
      </c>
      <c r="C39" t="str">
        <f>HYPERLINK("https://talan.bank.gov.ua/get-user-certificate/0eLLZzaV1dG4Hpd1-RRF","Завантажити сертифікат")</f>
        <v>Завантажити сертифікат</v>
      </c>
    </row>
    <row r="40" spans="1:3" x14ac:dyDescent="0.3">
      <c r="A40">
        <v>39</v>
      </c>
      <c r="B40" t="s">
        <v>40</v>
      </c>
      <c r="C40" t="str">
        <f>HYPERLINK("https://talan.bank.gov.ua/get-user-certificate/0eLLZfKMrRaQG61OVpvZ","Завантажити сертифікат")</f>
        <v>Завантажити сертифікат</v>
      </c>
    </row>
    <row r="41" spans="1:3" x14ac:dyDescent="0.3">
      <c r="A41">
        <v>40</v>
      </c>
      <c r="B41" t="s">
        <v>41</v>
      </c>
      <c r="C41" t="str">
        <f>HYPERLINK("https://talan.bank.gov.ua/get-user-certificate/0eLLZEARMBXC8xl9uVsc","Завантажити сертифікат")</f>
        <v>Завантажити сертифікат</v>
      </c>
    </row>
    <row r="42" spans="1:3" x14ac:dyDescent="0.3">
      <c r="A42">
        <v>41</v>
      </c>
      <c r="B42" t="s">
        <v>42</v>
      </c>
      <c r="C42" t="str">
        <f>HYPERLINK("https://talan.bank.gov.ua/get-user-certificate/0eLLZls2jgEg3PSxqvUL","Завантажити сертифікат")</f>
        <v>Завантажити сертифікат</v>
      </c>
    </row>
    <row r="43" spans="1:3" x14ac:dyDescent="0.3">
      <c r="A43">
        <v>42</v>
      </c>
      <c r="B43" t="s">
        <v>43</v>
      </c>
      <c r="C43" t="str">
        <f>HYPERLINK("https://talan.bank.gov.ua/get-user-certificate/0eLLZp3aT-RdX8jykX9c","Завантажити сертифікат")</f>
        <v>Завантажити сертифікат</v>
      </c>
    </row>
    <row r="44" spans="1:3" x14ac:dyDescent="0.3">
      <c r="A44">
        <v>43</v>
      </c>
      <c r="B44" t="s">
        <v>44</v>
      </c>
      <c r="C44" t="str">
        <f>HYPERLINK("https://talan.bank.gov.ua/get-user-certificate/0eLLZIqK-Vty6F9h_eKw","Завантажити сертифікат")</f>
        <v>Завантажити сертифікат</v>
      </c>
    </row>
    <row r="45" spans="1:3" x14ac:dyDescent="0.3">
      <c r="A45">
        <v>44</v>
      </c>
      <c r="B45" t="s">
        <v>45</v>
      </c>
      <c r="C45" t="str">
        <f>HYPERLINK("https://talan.bank.gov.ua/get-user-certificate/0eLLZrwsafmljjCJA76B","Завантажити сертифікат")</f>
        <v>Завантажити сертифікат</v>
      </c>
    </row>
    <row r="46" spans="1:3" x14ac:dyDescent="0.3">
      <c r="A46">
        <v>45</v>
      </c>
      <c r="B46" t="s">
        <v>46</v>
      </c>
      <c r="C46" t="str">
        <f>HYPERLINK("https://talan.bank.gov.ua/get-user-certificate/0eLLZJ1PlEb9tB4wcD7r","Завантажити сертифікат")</f>
        <v>Завантажити сертифікат</v>
      </c>
    </row>
    <row r="47" spans="1:3" x14ac:dyDescent="0.3">
      <c r="A47">
        <v>46</v>
      </c>
      <c r="B47" t="s">
        <v>47</v>
      </c>
      <c r="C47" t="str">
        <f>HYPERLINK("https://talan.bank.gov.ua/get-user-certificate/0eLLZ5qWbyzIF5dUsuno","Завантажити сертифікат")</f>
        <v>Завантажити сертифікат</v>
      </c>
    </row>
    <row r="48" spans="1:3" x14ac:dyDescent="0.3">
      <c r="A48">
        <v>47</v>
      </c>
      <c r="B48" t="s">
        <v>48</v>
      </c>
      <c r="C48" t="str">
        <f>HYPERLINK("https://talan.bank.gov.ua/get-user-certificate/0eLLZGd_b8_HHWs0Epyy","Завантажити сертифікат")</f>
        <v>Завантажити сертифікат</v>
      </c>
    </row>
    <row r="49" spans="1:3" x14ac:dyDescent="0.3">
      <c r="A49">
        <v>48</v>
      </c>
      <c r="B49" t="s">
        <v>49</v>
      </c>
      <c r="C49" t="str">
        <f>HYPERLINK("https://talan.bank.gov.ua/get-user-certificate/0eLLZlKWPhbYum5TRClR","Завантажити сертифікат")</f>
        <v>Завантажити сертифікат</v>
      </c>
    </row>
    <row r="50" spans="1:3" x14ac:dyDescent="0.3">
      <c r="A50">
        <v>49</v>
      </c>
      <c r="B50" t="s">
        <v>50</v>
      </c>
      <c r="C50" t="str">
        <f>HYPERLINK("https://talan.bank.gov.ua/get-user-certificate/0eLLZsG7pX9eBXnAKF93","Завантажити сертифікат")</f>
        <v>Завантажити сертифікат</v>
      </c>
    </row>
    <row r="51" spans="1:3" x14ac:dyDescent="0.3">
      <c r="A51">
        <v>50</v>
      </c>
      <c r="B51" t="s">
        <v>51</v>
      </c>
      <c r="C51" t="str">
        <f>HYPERLINK("https://talan.bank.gov.ua/get-user-certificate/0eLLZAZh0xwpOzBrV_5J","Завантажити сертифікат")</f>
        <v>Завантажити сертифікат</v>
      </c>
    </row>
    <row r="52" spans="1:3" x14ac:dyDescent="0.3">
      <c r="A52">
        <v>51</v>
      </c>
      <c r="B52" t="s">
        <v>52</v>
      </c>
      <c r="C52" t="str">
        <f>HYPERLINK("https://talan.bank.gov.ua/get-user-certificate/0eLLZbEXM0WeFff5gTuS","Завантажити сертифікат")</f>
        <v>Завантажити сертифікат</v>
      </c>
    </row>
    <row r="53" spans="1:3" x14ac:dyDescent="0.3">
      <c r="A53">
        <v>52</v>
      </c>
      <c r="B53" t="s">
        <v>53</v>
      </c>
      <c r="C53" t="str">
        <f>HYPERLINK("https://talan.bank.gov.ua/get-user-certificate/0eLLZvYWxFOdKJ8sUDm4","Завантажити сертифікат")</f>
        <v>Завантажити сертифікат</v>
      </c>
    </row>
    <row r="54" spans="1:3" x14ac:dyDescent="0.3">
      <c r="A54">
        <v>53</v>
      </c>
      <c r="B54" t="s">
        <v>54</v>
      </c>
      <c r="C54" t="str">
        <f>HYPERLINK("https://talan.bank.gov.ua/get-user-certificate/0eLLZv_zqHkH5t3BGz3r","Завантажити сертифікат")</f>
        <v>Завантажити сертифікат</v>
      </c>
    </row>
    <row r="55" spans="1:3" x14ac:dyDescent="0.3">
      <c r="A55">
        <v>54</v>
      </c>
      <c r="B55" t="s">
        <v>55</v>
      </c>
      <c r="C55" t="str">
        <f>HYPERLINK("https://talan.bank.gov.ua/get-user-certificate/0eLLZrLTIqGmqKXi4a-P","Завантажити сертифікат")</f>
        <v>Завантажити сертифікат</v>
      </c>
    </row>
    <row r="56" spans="1:3" x14ac:dyDescent="0.3">
      <c r="A56">
        <v>55</v>
      </c>
      <c r="B56" t="s">
        <v>56</v>
      </c>
      <c r="C56" t="str">
        <f>HYPERLINK("https://talan.bank.gov.ua/get-user-certificate/0eLLZ2Lt00v-H6S3W0lz","Завантажити сертифікат")</f>
        <v>Завантажити сертифікат</v>
      </c>
    </row>
    <row r="57" spans="1:3" x14ac:dyDescent="0.3">
      <c r="A57">
        <v>56</v>
      </c>
      <c r="B57" t="s">
        <v>57</v>
      </c>
      <c r="C57" t="str">
        <f>HYPERLINK("https://talan.bank.gov.ua/get-user-certificate/0eLLZxRP0sI045R09qvS","Завантажити сертифікат")</f>
        <v>Завантажити сертифікат</v>
      </c>
    </row>
    <row r="58" spans="1:3" x14ac:dyDescent="0.3">
      <c r="A58">
        <v>57</v>
      </c>
      <c r="B58" t="s">
        <v>58</v>
      </c>
      <c r="C58" t="str">
        <f>HYPERLINK("https://talan.bank.gov.ua/get-user-certificate/0eLLZbgYqAZZemC-7igj","Завантажити сертифікат")</f>
        <v>Завантажити сертифікат</v>
      </c>
    </row>
    <row r="59" spans="1:3" x14ac:dyDescent="0.3">
      <c r="A59">
        <v>58</v>
      </c>
      <c r="B59" t="s">
        <v>59</v>
      </c>
      <c r="C59" t="str">
        <f>HYPERLINK("https://talan.bank.gov.ua/get-user-certificate/0eLLZgkALXGEKyH9HHlp","Завантажити сертифікат")</f>
        <v>Завантажити сертифікат</v>
      </c>
    </row>
    <row r="60" spans="1:3" x14ac:dyDescent="0.3">
      <c r="A60">
        <v>59</v>
      </c>
      <c r="B60" t="s">
        <v>60</v>
      </c>
      <c r="C60" t="str">
        <f>HYPERLINK("https://talan.bank.gov.ua/get-user-certificate/0eLLZAECUB5HGeGf86wI","Завантажити сертифікат")</f>
        <v>Завантажити сертифікат</v>
      </c>
    </row>
    <row r="61" spans="1:3" x14ac:dyDescent="0.3">
      <c r="A61">
        <v>60</v>
      </c>
      <c r="B61" t="s">
        <v>61</v>
      </c>
      <c r="C61" t="str">
        <f>HYPERLINK("https://talan.bank.gov.ua/get-user-certificate/0eLLZNGqAGI7-LkChQKx","Завантажити сертифікат")</f>
        <v>Завантажити сертифікат</v>
      </c>
    </row>
    <row r="62" spans="1:3" x14ac:dyDescent="0.3">
      <c r="A62">
        <v>61</v>
      </c>
      <c r="B62" t="s">
        <v>62</v>
      </c>
      <c r="C62" t="str">
        <f>HYPERLINK("https://talan.bank.gov.ua/get-user-certificate/0eLLZf9pBPrRUuaB5QMZ","Завантажити сертифікат")</f>
        <v>Завантажити сертифікат</v>
      </c>
    </row>
    <row r="63" spans="1:3" x14ac:dyDescent="0.3">
      <c r="A63">
        <v>62</v>
      </c>
      <c r="B63" t="s">
        <v>63</v>
      </c>
      <c r="C63" t="str">
        <f>HYPERLINK("https://talan.bank.gov.ua/get-user-certificate/0eLLZeojThfsbsSoA96N","Завантажити сертифікат")</f>
        <v>Завантажити сертифікат</v>
      </c>
    </row>
    <row r="64" spans="1:3" x14ac:dyDescent="0.3">
      <c r="A64">
        <v>63</v>
      </c>
      <c r="B64" t="s">
        <v>64</v>
      </c>
      <c r="C64" t="str">
        <f>HYPERLINK("https://talan.bank.gov.ua/get-user-certificate/0eLLZs2US2pudZ9WJKZu","Завантажити сертифікат")</f>
        <v>Завантажити сертифікат</v>
      </c>
    </row>
    <row r="65" spans="1:3" x14ac:dyDescent="0.3">
      <c r="A65">
        <v>64</v>
      </c>
      <c r="B65" t="s">
        <v>65</v>
      </c>
      <c r="C65" t="str">
        <f>HYPERLINK("https://talan.bank.gov.ua/get-user-certificate/0eLLZY3MtKHURzUB5GJT","Завантажити сертифікат")</f>
        <v>Завантажити сертифікат</v>
      </c>
    </row>
    <row r="66" spans="1:3" x14ac:dyDescent="0.3">
      <c r="A66">
        <v>65</v>
      </c>
      <c r="B66" t="s">
        <v>66</v>
      </c>
      <c r="C66" t="str">
        <f>HYPERLINK("https://talan.bank.gov.ua/get-user-certificate/0eLLZ--RbPg0oClTi2GW","Завантажити сертифікат")</f>
        <v>Завантажити сертифікат</v>
      </c>
    </row>
    <row r="67" spans="1:3" x14ac:dyDescent="0.3">
      <c r="A67">
        <v>66</v>
      </c>
      <c r="B67" t="s">
        <v>67</v>
      </c>
      <c r="C67" t="str">
        <f>HYPERLINK("https://talan.bank.gov.ua/get-user-certificate/0eLLZ_G1N1_hsmG1n8Eu","Завантажити сертифікат")</f>
        <v>Завантажити сертифікат</v>
      </c>
    </row>
    <row r="68" spans="1:3" x14ac:dyDescent="0.3">
      <c r="A68">
        <v>67</v>
      </c>
      <c r="B68" t="s">
        <v>68</v>
      </c>
      <c r="C68" t="str">
        <f>HYPERLINK("https://talan.bank.gov.ua/get-user-certificate/0eLLZO1GBNYQtQQE9E-e","Завантажити сертифікат")</f>
        <v>Завантажити сертифікат</v>
      </c>
    </row>
    <row r="69" spans="1:3" x14ac:dyDescent="0.3">
      <c r="A69">
        <v>68</v>
      </c>
      <c r="B69" t="s">
        <v>69</v>
      </c>
      <c r="C69" t="str">
        <f>HYPERLINK("https://talan.bank.gov.ua/get-user-certificate/0eLLZK_dcuK6_WU9hpDm","Завантажити сертифікат")</f>
        <v>Завантажити сертифікат</v>
      </c>
    </row>
    <row r="70" spans="1:3" x14ac:dyDescent="0.3">
      <c r="A70">
        <v>69</v>
      </c>
      <c r="B70" t="s">
        <v>70</v>
      </c>
      <c r="C70" t="str">
        <f>HYPERLINK("https://talan.bank.gov.ua/get-user-certificate/0eLLZA1MtEv-S6zUvQRN","Завантажити сертифікат")</f>
        <v>Завантажити сертифікат</v>
      </c>
    </row>
    <row r="71" spans="1:3" x14ac:dyDescent="0.3">
      <c r="A71">
        <v>70</v>
      </c>
      <c r="B71" t="s">
        <v>71</v>
      </c>
      <c r="C71" t="str">
        <f>HYPERLINK("https://talan.bank.gov.ua/get-user-certificate/0eLLZKHfUeIucrOXfvA7","Завантажити сертифікат")</f>
        <v>Завантажити сертифікат</v>
      </c>
    </row>
    <row r="72" spans="1:3" x14ac:dyDescent="0.3">
      <c r="A72">
        <v>71</v>
      </c>
      <c r="B72" t="s">
        <v>72</v>
      </c>
      <c r="C72" t="str">
        <f>HYPERLINK("https://talan.bank.gov.ua/get-user-certificate/0eLLZSuBp-iLU3ODdX6_","Завантажити сертифікат")</f>
        <v>Завантажити сертифікат</v>
      </c>
    </row>
    <row r="73" spans="1:3" x14ac:dyDescent="0.3">
      <c r="A73">
        <v>72</v>
      </c>
      <c r="B73" t="s">
        <v>73</v>
      </c>
      <c r="C73" t="str">
        <f>HYPERLINK("https://talan.bank.gov.ua/get-user-certificate/0eLLZHp-9u3SecrGD-Ue","Завантажити сертифікат")</f>
        <v>Завантажити сертифікат</v>
      </c>
    </row>
    <row r="74" spans="1:3" x14ac:dyDescent="0.3">
      <c r="A74">
        <v>73</v>
      </c>
      <c r="B74" t="s">
        <v>74</v>
      </c>
      <c r="C74" t="str">
        <f>HYPERLINK("https://talan.bank.gov.ua/get-user-certificate/0eLLZL2cJA31NSJaxT56","Завантажити сертифікат")</f>
        <v>Завантажити сертифікат</v>
      </c>
    </row>
    <row r="75" spans="1:3" x14ac:dyDescent="0.3">
      <c r="A75">
        <v>74</v>
      </c>
      <c r="B75" t="s">
        <v>75</v>
      </c>
      <c r="C75" t="str">
        <f>HYPERLINK("https://talan.bank.gov.ua/get-user-certificate/0eLLZiupAhi3d5gJngP0","Завантажити сертифікат")</f>
        <v>Завантажити сертифікат</v>
      </c>
    </row>
    <row r="76" spans="1:3" x14ac:dyDescent="0.3">
      <c r="A76">
        <v>75</v>
      </c>
      <c r="B76" t="s">
        <v>76</v>
      </c>
      <c r="C76" t="str">
        <f>HYPERLINK("https://talan.bank.gov.ua/get-user-certificate/0eLLZ0Wkxwc5L-5z8hbm","Завантажити сертифікат")</f>
        <v>Завантажити сертифікат</v>
      </c>
    </row>
    <row r="77" spans="1:3" x14ac:dyDescent="0.3">
      <c r="A77">
        <v>76</v>
      </c>
      <c r="B77" t="s">
        <v>77</v>
      </c>
      <c r="C77" t="str">
        <f>HYPERLINK("https://talan.bank.gov.ua/get-user-certificate/0eLLZcx35UyJ0JiZFYZF","Завантажити сертифікат")</f>
        <v>Завантажити сертифікат</v>
      </c>
    </row>
    <row r="78" spans="1:3" x14ac:dyDescent="0.3">
      <c r="A78">
        <v>77</v>
      </c>
      <c r="B78" t="s">
        <v>78</v>
      </c>
      <c r="C78" t="str">
        <f>HYPERLINK("https://talan.bank.gov.ua/get-user-certificate/0eLLZbZXnkPeOmixPnTy","Завантажити сертифікат")</f>
        <v>Завантажити сертифікат</v>
      </c>
    </row>
    <row r="79" spans="1:3" x14ac:dyDescent="0.3">
      <c r="A79">
        <v>78</v>
      </c>
      <c r="B79" t="s">
        <v>79</v>
      </c>
      <c r="C79" t="str">
        <f>HYPERLINK("https://talan.bank.gov.ua/get-user-certificate/0eLLZ_Z-jnZgBqUwq9sN","Завантажити сертифікат")</f>
        <v>Завантажити сертифікат</v>
      </c>
    </row>
    <row r="80" spans="1:3" x14ac:dyDescent="0.3">
      <c r="A80">
        <v>79</v>
      </c>
      <c r="B80" t="s">
        <v>76</v>
      </c>
      <c r="C80" t="str">
        <f>HYPERLINK("https://talan.bank.gov.ua/get-user-certificate/0eLLZk49GQvCTlgowu8E","Завантажити сертифікат")</f>
        <v>Завантажити сертифікат</v>
      </c>
    </row>
    <row r="81" spans="1:3" x14ac:dyDescent="0.3">
      <c r="A81">
        <v>80</v>
      </c>
      <c r="B81" t="s">
        <v>80</v>
      </c>
      <c r="C81" t="str">
        <f>HYPERLINK("https://talan.bank.gov.ua/get-user-certificate/0eLLZnGFLfjOiCYgJsjE","Завантажити сертифікат")</f>
        <v>Завантажити сертифікат</v>
      </c>
    </row>
    <row r="82" spans="1:3" x14ac:dyDescent="0.3">
      <c r="A82">
        <v>81</v>
      </c>
      <c r="B82" t="s">
        <v>81</v>
      </c>
      <c r="C82" t="str">
        <f>HYPERLINK("https://talan.bank.gov.ua/get-user-certificate/0eLLZZ-EaBrIpQDbMRH5","Завантажити сертифікат")</f>
        <v>Завантажити сертифікат</v>
      </c>
    </row>
    <row r="83" spans="1:3" x14ac:dyDescent="0.3">
      <c r="A83">
        <v>82</v>
      </c>
      <c r="B83" t="s">
        <v>82</v>
      </c>
      <c r="C83" t="str">
        <f>HYPERLINK("https://talan.bank.gov.ua/get-user-certificate/0eLLZPUjjFqr8IKefZv1","Завантажити сертифікат")</f>
        <v>Завантажити сертифікат</v>
      </c>
    </row>
    <row r="84" spans="1:3" x14ac:dyDescent="0.3">
      <c r="A84">
        <v>83</v>
      </c>
      <c r="B84" t="s">
        <v>83</v>
      </c>
      <c r="C84" t="str">
        <f>HYPERLINK("https://talan.bank.gov.ua/get-user-certificate/0eLLZQ-PVnPydDGaBMPp","Завантажити сертифікат")</f>
        <v>Завантажити сертифікат</v>
      </c>
    </row>
    <row r="85" spans="1:3" x14ac:dyDescent="0.3">
      <c r="A85">
        <v>84</v>
      </c>
      <c r="B85" t="s">
        <v>84</v>
      </c>
      <c r="C85" t="str">
        <f>HYPERLINK("https://talan.bank.gov.ua/get-user-certificate/0eLLZdJ3dI4WNVanJmWI","Завантажити сертифікат")</f>
        <v>Завантажити сертифікат</v>
      </c>
    </row>
    <row r="86" spans="1:3" x14ac:dyDescent="0.3">
      <c r="A86">
        <v>85</v>
      </c>
      <c r="B86" t="s">
        <v>85</v>
      </c>
      <c r="C86" t="str">
        <f>HYPERLINK("https://talan.bank.gov.ua/get-user-certificate/0eLLZnK5pnLhTxCjZr8r","Завантажити сертифікат")</f>
        <v>Завантажити сертифікат</v>
      </c>
    </row>
    <row r="87" spans="1:3" x14ac:dyDescent="0.3">
      <c r="A87">
        <v>86</v>
      </c>
      <c r="B87" t="s">
        <v>86</v>
      </c>
      <c r="C87" t="str">
        <f>HYPERLINK("https://talan.bank.gov.ua/get-user-certificate/0eLLZqaesc0AFzAk3JJ3","Завантажити сертифікат")</f>
        <v>Завантажити сертифікат</v>
      </c>
    </row>
    <row r="88" spans="1:3" x14ac:dyDescent="0.3">
      <c r="A88">
        <v>87</v>
      </c>
      <c r="B88" t="s">
        <v>87</v>
      </c>
      <c r="C88" t="str">
        <f>HYPERLINK("https://talan.bank.gov.ua/get-user-certificate/0eLLZ9EeIo_XgGT_JZW_","Завантажити сертифікат")</f>
        <v>Завантажити сертифікат</v>
      </c>
    </row>
    <row r="89" spans="1:3" x14ac:dyDescent="0.3">
      <c r="A89">
        <v>88</v>
      </c>
      <c r="B89" t="s">
        <v>88</v>
      </c>
      <c r="C89" t="str">
        <f>HYPERLINK("https://talan.bank.gov.ua/get-user-certificate/0eLLZeVyXRWngYBCkac_","Завантажити сертифікат")</f>
        <v>Завантажити сертифікат</v>
      </c>
    </row>
    <row r="90" spans="1:3" x14ac:dyDescent="0.3">
      <c r="A90">
        <v>89</v>
      </c>
      <c r="B90" t="s">
        <v>89</v>
      </c>
      <c r="C90" t="str">
        <f>HYPERLINK("https://talan.bank.gov.ua/get-user-certificate/0eLLZjA5coFDP0_ZcXfn","Завантажити сертифікат")</f>
        <v>Завантажити сертифікат</v>
      </c>
    </row>
    <row r="91" spans="1:3" x14ac:dyDescent="0.3">
      <c r="A91">
        <v>90</v>
      </c>
      <c r="B91" t="s">
        <v>90</v>
      </c>
      <c r="C91" t="str">
        <f>HYPERLINK("https://talan.bank.gov.ua/get-user-certificate/0eLLZKjZhp3HbhMvAEWi","Завантажити сертифікат")</f>
        <v>Завантажити сертифікат</v>
      </c>
    </row>
    <row r="92" spans="1:3" x14ac:dyDescent="0.3">
      <c r="A92">
        <v>91</v>
      </c>
      <c r="B92" t="s">
        <v>91</v>
      </c>
      <c r="C92" t="str">
        <f>HYPERLINK("https://talan.bank.gov.ua/get-user-certificate/0eLLZemUruaGdaVtbjCR","Завантажити сертифікат")</f>
        <v>Завантажити сертифікат</v>
      </c>
    </row>
    <row r="93" spans="1:3" x14ac:dyDescent="0.3">
      <c r="A93">
        <v>92</v>
      </c>
      <c r="B93" t="s">
        <v>92</v>
      </c>
      <c r="C93" t="str">
        <f>HYPERLINK("https://talan.bank.gov.ua/get-user-certificate/0eLLZnzR4B_2KeMexLMK","Завантажити сертифікат")</f>
        <v>Завантажити сертифікат</v>
      </c>
    </row>
    <row r="94" spans="1:3" x14ac:dyDescent="0.3">
      <c r="A94">
        <v>93</v>
      </c>
      <c r="B94" t="s">
        <v>93</v>
      </c>
      <c r="C94" t="str">
        <f>HYPERLINK("https://talan.bank.gov.ua/get-user-certificate/0eLLZGH6OKyU2zfBpQbP","Завантажити сертифікат")</f>
        <v>Завантажити сертифікат</v>
      </c>
    </row>
    <row r="95" spans="1:3" x14ac:dyDescent="0.3">
      <c r="A95">
        <v>94</v>
      </c>
      <c r="B95" t="s">
        <v>94</v>
      </c>
      <c r="C95" t="str">
        <f>HYPERLINK("https://talan.bank.gov.ua/get-user-certificate/0eLLZELBdPqCcTwheCC7","Завантажити сертифікат")</f>
        <v>Завантажити сертифікат</v>
      </c>
    </row>
    <row r="96" spans="1:3" x14ac:dyDescent="0.3">
      <c r="A96">
        <v>95</v>
      </c>
      <c r="B96" t="s">
        <v>95</v>
      </c>
      <c r="C96" t="str">
        <f>HYPERLINK("https://talan.bank.gov.ua/get-user-certificate/0eLLZQ2L0aPSiSFqwE-h","Завантажити сертифікат")</f>
        <v>Завантажити сертифікат</v>
      </c>
    </row>
    <row r="97" spans="1:3" x14ac:dyDescent="0.3">
      <c r="A97">
        <v>96</v>
      </c>
      <c r="B97" t="s">
        <v>96</v>
      </c>
      <c r="C97" t="str">
        <f>HYPERLINK("https://talan.bank.gov.ua/get-user-certificate/0eLLZR6aasvf6GRfn2KW","Завантажити сертифікат")</f>
        <v>Завантажити сертифікат</v>
      </c>
    </row>
    <row r="98" spans="1:3" x14ac:dyDescent="0.3">
      <c r="A98">
        <v>97</v>
      </c>
      <c r="B98" t="s">
        <v>97</v>
      </c>
      <c r="C98" t="str">
        <f>HYPERLINK("https://talan.bank.gov.ua/get-user-certificate/0eLLZmsKkZgmwe9VC-w8","Завантажити сертифікат")</f>
        <v>Завантажити сертифікат</v>
      </c>
    </row>
    <row r="99" spans="1:3" x14ac:dyDescent="0.3">
      <c r="A99">
        <v>98</v>
      </c>
      <c r="B99" t="s">
        <v>98</v>
      </c>
      <c r="C99" t="str">
        <f>HYPERLINK("https://talan.bank.gov.ua/get-user-certificate/0eLLZBFdbr3tB1DsM9sB","Завантажити сертифікат")</f>
        <v>Завантажити сертифікат</v>
      </c>
    </row>
    <row r="100" spans="1:3" x14ac:dyDescent="0.3">
      <c r="A100">
        <v>99</v>
      </c>
      <c r="B100" t="s">
        <v>99</v>
      </c>
      <c r="C100" t="str">
        <f>HYPERLINK("https://talan.bank.gov.ua/get-user-certificate/0eLLZlgy_wF15KYOfetl","Завантажити сертифікат")</f>
        <v>Завантажити сертифікат</v>
      </c>
    </row>
    <row r="101" spans="1:3" x14ac:dyDescent="0.3">
      <c r="A101">
        <v>100</v>
      </c>
      <c r="B101" t="s">
        <v>100</v>
      </c>
      <c r="C101" t="str">
        <f>HYPERLINK("https://talan.bank.gov.ua/get-user-certificate/0eLLZbfyV6SSI_X7llNN","Завантажити сертифікат")</f>
        <v>Завантажити сертифікат</v>
      </c>
    </row>
    <row r="102" spans="1:3" x14ac:dyDescent="0.3">
      <c r="A102">
        <v>101</v>
      </c>
      <c r="B102" t="s">
        <v>101</v>
      </c>
      <c r="C102" t="str">
        <f>HYPERLINK("https://talan.bank.gov.ua/get-user-certificate/0eLLZlHn94k1oY5W7_6e","Завантажити сертифікат")</f>
        <v>Завантажити сертифікат</v>
      </c>
    </row>
    <row r="103" spans="1:3" x14ac:dyDescent="0.3">
      <c r="A103">
        <v>102</v>
      </c>
      <c r="B103" t="s">
        <v>102</v>
      </c>
      <c r="C103" t="str">
        <f>HYPERLINK("https://talan.bank.gov.ua/get-user-certificate/0eLLZousCwL4gMTcjLDJ","Завантажити сертифікат")</f>
        <v>Завантажити сертифікат</v>
      </c>
    </row>
    <row r="104" spans="1:3" x14ac:dyDescent="0.3">
      <c r="A104">
        <v>103</v>
      </c>
      <c r="B104" t="s">
        <v>103</v>
      </c>
      <c r="C104" t="str">
        <f>HYPERLINK("https://talan.bank.gov.ua/get-user-certificate/0eLLZb4fkMW0CTQNdwNz","Завантажити сертифікат")</f>
        <v>Завантажити сертифікат</v>
      </c>
    </row>
    <row r="105" spans="1:3" x14ac:dyDescent="0.3">
      <c r="A105">
        <v>104</v>
      </c>
      <c r="B105" t="s">
        <v>104</v>
      </c>
      <c r="C105" t="str">
        <f>HYPERLINK("https://talan.bank.gov.ua/get-user-certificate/0eLLZDsTsrbKYlvaOb1u","Завантажити сертифікат")</f>
        <v>Завантажити сертифікат</v>
      </c>
    </row>
    <row r="106" spans="1:3" x14ac:dyDescent="0.3">
      <c r="A106">
        <v>105</v>
      </c>
      <c r="B106" t="s">
        <v>105</v>
      </c>
      <c r="C106" t="str">
        <f>HYPERLINK("https://talan.bank.gov.ua/get-user-certificate/0eLLZwyHaFxyYFOq-TCO","Завантажити сертифікат")</f>
        <v>Завантажити сертифікат</v>
      </c>
    </row>
    <row r="107" spans="1:3" x14ac:dyDescent="0.3">
      <c r="A107">
        <v>106</v>
      </c>
      <c r="B107" t="s">
        <v>106</v>
      </c>
      <c r="C107" t="str">
        <f>HYPERLINK("https://talan.bank.gov.ua/get-user-certificate/0eLLZIr8tjFprUIGmXvU","Завантажити сертифікат")</f>
        <v>Завантажити сертифікат</v>
      </c>
    </row>
    <row r="108" spans="1:3" x14ac:dyDescent="0.3">
      <c r="A108">
        <v>107</v>
      </c>
      <c r="B108" t="s">
        <v>107</v>
      </c>
      <c r="C108" t="str">
        <f>HYPERLINK("https://talan.bank.gov.ua/get-user-certificate/0eLLZfm11mv3Z61QXgZj","Завантажити сертифікат")</f>
        <v>Завантажити сертифікат</v>
      </c>
    </row>
    <row r="109" spans="1:3" x14ac:dyDescent="0.3">
      <c r="A109">
        <v>108</v>
      </c>
      <c r="B109" t="s">
        <v>108</v>
      </c>
      <c r="C109" t="str">
        <f>HYPERLINK("https://talan.bank.gov.ua/get-user-certificate/0eLLZpjsnyYP5oIjkY7u","Завантажити сертифікат")</f>
        <v>Завантажити сертифікат</v>
      </c>
    </row>
    <row r="110" spans="1:3" x14ac:dyDescent="0.3">
      <c r="A110">
        <v>109</v>
      </c>
      <c r="B110" t="s">
        <v>109</v>
      </c>
      <c r="C110" t="str">
        <f>HYPERLINK("https://talan.bank.gov.ua/get-user-certificate/0eLLZgtAAwXUMRbhrKCr","Завантажити сертифікат")</f>
        <v>Завантажити сертифікат</v>
      </c>
    </row>
    <row r="111" spans="1:3" x14ac:dyDescent="0.3">
      <c r="A111">
        <v>110</v>
      </c>
      <c r="B111" t="s">
        <v>110</v>
      </c>
      <c r="C111" t="str">
        <f>HYPERLINK("https://talan.bank.gov.ua/get-user-certificate/0eLLZeigIa3LqQVUB774","Завантажити сертифікат")</f>
        <v>Завантажити сертифікат</v>
      </c>
    </row>
    <row r="112" spans="1:3" x14ac:dyDescent="0.3">
      <c r="A112">
        <v>111</v>
      </c>
      <c r="B112" t="s">
        <v>111</v>
      </c>
      <c r="C112" t="str">
        <f>HYPERLINK("https://talan.bank.gov.ua/get-user-certificate/0eLLZPxkGfnd4kwmOB_K","Завантажити сертифікат")</f>
        <v>Завантажити сертифікат</v>
      </c>
    </row>
    <row r="113" spans="1:3" x14ac:dyDescent="0.3">
      <c r="A113">
        <v>112</v>
      </c>
      <c r="B113" t="s">
        <v>112</v>
      </c>
      <c r="C113" t="str">
        <f>HYPERLINK("https://talan.bank.gov.ua/get-user-certificate/0eLLZcOVWagBdTXp3l9O","Завантажити сертифікат")</f>
        <v>Завантажити сертифікат</v>
      </c>
    </row>
    <row r="114" spans="1:3" x14ac:dyDescent="0.3">
      <c r="A114">
        <v>113</v>
      </c>
      <c r="B114" t="s">
        <v>113</v>
      </c>
      <c r="C114" t="str">
        <f>HYPERLINK("https://talan.bank.gov.ua/get-user-certificate/0eLLZHyBJ_keYMOCkhVk","Завантажити сертифікат")</f>
        <v>Завантажити сертифікат</v>
      </c>
    </row>
    <row r="115" spans="1:3" x14ac:dyDescent="0.3">
      <c r="A115">
        <v>114</v>
      </c>
      <c r="B115" t="s">
        <v>114</v>
      </c>
      <c r="C115" t="str">
        <f>HYPERLINK("https://talan.bank.gov.ua/get-user-certificate/0eLLZUSx5bPA9gfSOWOE","Завантажити сертифікат")</f>
        <v>Завантажити сертифікат</v>
      </c>
    </row>
    <row r="116" spans="1:3" x14ac:dyDescent="0.3">
      <c r="A116">
        <v>115</v>
      </c>
      <c r="B116" t="s">
        <v>115</v>
      </c>
      <c r="C116" t="str">
        <f>HYPERLINK("https://talan.bank.gov.ua/get-user-certificate/0eLLZtR88wwdkHx3GBM9","Завантажити сертифікат")</f>
        <v>Завантажити сертифікат</v>
      </c>
    </row>
    <row r="117" spans="1:3" x14ac:dyDescent="0.3">
      <c r="A117">
        <v>116</v>
      </c>
      <c r="B117" t="s">
        <v>116</v>
      </c>
      <c r="C117" t="str">
        <f>HYPERLINK("https://talan.bank.gov.ua/get-user-certificate/0eLLZ5zgNX0AwXlRubH2","Завантажити сертифікат")</f>
        <v>Завантажити сертифікат</v>
      </c>
    </row>
    <row r="118" spans="1:3" x14ac:dyDescent="0.3">
      <c r="A118">
        <v>117</v>
      </c>
      <c r="B118" t="s">
        <v>117</v>
      </c>
      <c r="C118" t="str">
        <f>HYPERLINK("https://talan.bank.gov.ua/get-user-certificate/0eLLZWcU6lP_9_jfv0-P","Завантажити сертифікат")</f>
        <v>Завантажити сертифікат</v>
      </c>
    </row>
    <row r="119" spans="1:3" x14ac:dyDescent="0.3">
      <c r="A119">
        <v>118</v>
      </c>
      <c r="B119" t="s">
        <v>118</v>
      </c>
      <c r="C119" t="str">
        <f>HYPERLINK("https://talan.bank.gov.ua/get-user-certificate/0eLLZbf3cPPBq6ilWoE1","Завантажити сертифікат")</f>
        <v>Завантажити сертифікат</v>
      </c>
    </row>
    <row r="120" spans="1:3" x14ac:dyDescent="0.3">
      <c r="A120">
        <v>119</v>
      </c>
      <c r="B120" t="s">
        <v>119</v>
      </c>
      <c r="C120" t="str">
        <f>HYPERLINK("https://talan.bank.gov.ua/get-user-certificate/0eLLZo2WgRm6jGUu4wKS","Завантажити сертифікат")</f>
        <v>Завантажити сертифікат</v>
      </c>
    </row>
    <row r="121" spans="1:3" x14ac:dyDescent="0.3">
      <c r="A121">
        <v>120</v>
      </c>
      <c r="B121" t="s">
        <v>120</v>
      </c>
      <c r="C121" t="str">
        <f>HYPERLINK("https://talan.bank.gov.ua/get-user-certificate/0eLLZvR6ptP8ncXjsrKz","Завантажити сертифікат")</f>
        <v>Завантажити сертифікат</v>
      </c>
    </row>
    <row r="122" spans="1:3" x14ac:dyDescent="0.3">
      <c r="A122">
        <v>121</v>
      </c>
      <c r="B122" t="s">
        <v>121</v>
      </c>
      <c r="C122" t="str">
        <f>HYPERLINK("https://talan.bank.gov.ua/get-user-certificate/0eLLZBOfdbytkVO6TKKq","Завантажити сертифікат")</f>
        <v>Завантажити сертифікат</v>
      </c>
    </row>
    <row r="123" spans="1:3" x14ac:dyDescent="0.3">
      <c r="A123">
        <v>122</v>
      </c>
      <c r="B123" t="s">
        <v>122</v>
      </c>
      <c r="C123" t="str">
        <f>HYPERLINK("https://talan.bank.gov.ua/get-user-certificate/0eLLZKWRjSxtwx-Noh0i","Завантажити сертифікат")</f>
        <v>Завантажити сертифікат</v>
      </c>
    </row>
    <row r="124" spans="1:3" x14ac:dyDescent="0.3">
      <c r="A124">
        <v>123</v>
      </c>
      <c r="B124" t="s">
        <v>123</v>
      </c>
      <c r="C124" t="str">
        <f>HYPERLINK("https://talan.bank.gov.ua/get-user-certificate/0eLLZiWZWelq5sIlBx2h","Завантажити сертифікат")</f>
        <v>Завантажити сертифікат</v>
      </c>
    </row>
    <row r="125" spans="1:3" x14ac:dyDescent="0.3">
      <c r="A125">
        <v>124</v>
      </c>
      <c r="B125" t="s">
        <v>124</v>
      </c>
      <c r="C125" t="str">
        <f>HYPERLINK("https://talan.bank.gov.ua/get-user-certificate/0eLLZLPrvzJfcjDCcZtY","Завантажити сертифікат")</f>
        <v>Завантажити сертифікат</v>
      </c>
    </row>
    <row r="126" spans="1:3" x14ac:dyDescent="0.3">
      <c r="A126">
        <v>125</v>
      </c>
      <c r="B126" t="s">
        <v>125</v>
      </c>
      <c r="C126" t="str">
        <f>HYPERLINK("https://talan.bank.gov.ua/get-user-certificate/0eLLZWNzfIqWEVWN6ce9","Завантажити сертифікат")</f>
        <v>Завантажити сертифікат</v>
      </c>
    </row>
    <row r="127" spans="1:3" x14ac:dyDescent="0.3">
      <c r="A127">
        <v>126</v>
      </c>
      <c r="B127" t="s">
        <v>126</v>
      </c>
      <c r="C127" t="str">
        <f>HYPERLINK("https://talan.bank.gov.ua/get-user-certificate/0eLLZfywdX3JzWcwQF06","Завантажити сертифікат")</f>
        <v>Завантажити сертифікат</v>
      </c>
    </row>
    <row r="128" spans="1:3" x14ac:dyDescent="0.3">
      <c r="A128">
        <v>127</v>
      </c>
      <c r="B128" t="s">
        <v>127</v>
      </c>
      <c r="C128" t="str">
        <f>HYPERLINK("https://talan.bank.gov.ua/get-user-certificate/0eLLZVZcbw739ZVTOkLg","Завантажити сертифікат")</f>
        <v>Завантажити сертифікат</v>
      </c>
    </row>
    <row r="129" spans="1:3" x14ac:dyDescent="0.3">
      <c r="A129">
        <v>128</v>
      </c>
      <c r="B129" t="s">
        <v>128</v>
      </c>
      <c r="C129" t="str">
        <f>HYPERLINK("https://talan.bank.gov.ua/get-user-certificate/0eLLZpN76BVbJLKN1kkv","Завантажити сертифікат")</f>
        <v>Завантажити сертифікат</v>
      </c>
    </row>
    <row r="130" spans="1:3" x14ac:dyDescent="0.3">
      <c r="A130">
        <v>129</v>
      </c>
      <c r="B130" t="s">
        <v>129</v>
      </c>
      <c r="C130" t="str">
        <f>HYPERLINK("https://talan.bank.gov.ua/get-user-certificate/0eLLZODcf2gQRqlRZlhs","Завантажити сертифікат")</f>
        <v>Завантажити сертифікат</v>
      </c>
    </row>
    <row r="131" spans="1:3" x14ac:dyDescent="0.3">
      <c r="A131">
        <v>130</v>
      </c>
      <c r="B131" t="s">
        <v>130</v>
      </c>
      <c r="C131" t="str">
        <f>HYPERLINK("https://talan.bank.gov.ua/get-user-certificate/0eLLZpwsOwqiBmgW0mqA","Завантажити сертифікат")</f>
        <v>Завантажити сертифікат</v>
      </c>
    </row>
    <row r="132" spans="1:3" x14ac:dyDescent="0.3">
      <c r="A132">
        <v>131</v>
      </c>
      <c r="B132" t="s">
        <v>131</v>
      </c>
      <c r="C132" t="str">
        <f>HYPERLINK("https://talan.bank.gov.ua/get-user-certificate/0eLLZcM-uSrzSbzP0KGm","Завантажити сертифікат")</f>
        <v>Завантажити сертифікат</v>
      </c>
    </row>
    <row r="133" spans="1:3" x14ac:dyDescent="0.3">
      <c r="A133">
        <v>132</v>
      </c>
      <c r="B133" t="s">
        <v>132</v>
      </c>
      <c r="C133" t="str">
        <f>HYPERLINK("https://talan.bank.gov.ua/get-user-certificate/0eLLZCQofWwNnPbl3XTI","Завантажити сертифікат")</f>
        <v>Завантажити сертифікат</v>
      </c>
    </row>
    <row r="134" spans="1:3" x14ac:dyDescent="0.3">
      <c r="A134">
        <v>133</v>
      </c>
      <c r="B134" t="s">
        <v>133</v>
      </c>
      <c r="C134" t="str">
        <f>HYPERLINK("https://talan.bank.gov.ua/get-user-certificate/0eLLZ1l4plURPVFUPoEP","Завантажити сертифікат")</f>
        <v>Завантажити сертифікат</v>
      </c>
    </row>
    <row r="135" spans="1:3" x14ac:dyDescent="0.3">
      <c r="A135">
        <v>134</v>
      </c>
      <c r="B135" t="s">
        <v>134</v>
      </c>
      <c r="C135" t="str">
        <f>HYPERLINK("https://talan.bank.gov.ua/get-user-certificate/0eLLZdfslOHes53_t1JY","Завантажити сертифікат")</f>
        <v>Завантажити сертифікат</v>
      </c>
    </row>
    <row r="136" spans="1:3" x14ac:dyDescent="0.3">
      <c r="A136">
        <v>135</v>
      </c>
      <c r="B136" t="s">
        <v>135</v>
      </c>
      <c r="C136" t="str">
        <f>HYPERLINK("https://talan.bank.gov.ua/get-user-certificate/0eLLZhYpa1vSfVViaXzh","Завантажити сертифікат")</f>
        <v>Завантажити сертифікат</v>
      </c>
    </row>
    <row r="137" spans="1:3" x14ac:dyDescent="0.3">
      <c r="A137">
        <v>136</v>
      </c>
      <c r="B137" t="s">
        <v>136</v>
      </c>
      <c r="C137" t="str">
        <f>HYPERLINK("https://talan.bank.gov.ua/get-user-certificate/0eLLZYsSDzzg2HpxaeC5","Завантажити сертифікат")</f>
        <v>Завантажити сертифікат</v>
      </c>
    </row>
    <row r="138" spans="1:3" x14ac:dyDescent="0.3">
      <c r="A138">
        <v>137</v>
      </c>
      <c r="B138" t="s">
        <v>137</v>
      </c>
      <c r="C138" t="str">
        <f>HYPERLINK("https://talan.bank.gov.ua/get-user-certificate/0eLLZKXDkL5YBg-ZfKm8","Завантажити сертифікат")</f>
        <v>Завантажити сертифікат</v>
      </c>
    </row>
    <row r="139" spans="1:3" x14ac:dyDescent="0.3">
      <c r="A139">
        <v>138</v>
      </c>
      <c r="B139" t="s">
        <v>138</v>
      </c>
      <c r="C139" t="str">
        <f>HYPERLINK("https://talan.bank.gov.ua/get-user-certificate/0eLLZonOdIbN70NCQWoa","Завантажити сертифікат")</f>
        <v>Завантажити сертифікат</v>
      </c>
    </row>
    <row r="140" spans="1:3" x14ac:dyDescent="0.3">
      <c r="A140">
        <v>139</v>
      </c>
      <c r="B140" t="s">
        <v>139</v>
      </c>
      <c r="C140" t="str">
        <f>HYPERLINK("https://talan.bank.gov.ua/get-user-certificate/0eLLZXy7XWwa-Mj5Ww_a","Завантажити сертифікат")</f>
        <v>Завантажити сертифікат</v>
      </c>
    </row>
    <row r="141" spans="1:3" x14ac:dyDescent="0.3">
      <c r="A141">
        <v>140</v>
      </c>
      <c r="B141" t="s">
        <v>140</v>
      </c>
      <c r="C141" t="str">
        <f>HYPERLINK("https://talan.bank.gov.ua/get-user-certificate/0eLLZBke0yq0xTknEAqX","Завантажити сертифікат")</f>
        <v>Завантажити сертифікат</v>
      </c>
    </row>
    <row r="142" spans="1:3" x14ac:dyDescent="0.3">
      <c r="A142">
        <v>141</v>
      </c>
      <c r="B142" t="s">
        <v>141</v>
      </c>
      <c r="C142" t="str">
        <f>HYPERLINK("https://talan.bank.gov.ua/get-user-certificate/0eLLZXD1N35264VpAI3K","Завантажити сертифікат")</f>
        <v>Завантажити сертифікат</v>
      </c>
    </row>
    <row r="143" spans="1:3" x14ac:dyDescent="0.3">
      <c r="A143">
        <v>142</v>
      </c>
      <c r="B143" t="s">
        <v>142</v>
      </c>
      <c r="C143" t="str">
        <f>HYPERLINK("https://talan.bank.gov.ua/get-user-certificate/0eLLZPYPiuXLaBx1Pj1X","Завантажити сертифікат")</f>
        <v>Завантажити сертифікат</v>
      </c>
    </row>
    <row r="144" spans="1:3" x14ac:dyDescent="0.3">
      <c r="A144">
        <v>143</v>
      </c>
      <c r="B144" t="s">
        <v>143</v>
      </c>
      <c r="C144" t="str">
        <f>HYPERLINK("https://talan.bank.gov.ua/get-user-certificate/0eLLZjzl6ujaHsv3nSdN","Завантажити сертифікат")</f>
        <v>Завантажити сертифікат</v>
      </c>
    </row>
    <row r="145" spans="1:3" x14ac:dyDescent="0.3">
      <c r="A145">
        <v>144</v>
      </c>
      <c r="B145" t="s">
        <v>144</v>
      </c>
      <c r="C145" t="str">
        <f>HYPERLINK("https://talan.bank.gov.ua/get-user-certificate/0eLLZpDdt0WDgVxOP-MY","Завантажити сертифікат")</f>
        <v>Завантажити сертифікат</v>
      </c>
    </row>
    <row r="146" spans="1:3" x14ac:dyDescent="0.3">
      <c r="A146">
        <v>145</v>
      </c>
      <c r="B146" t="s">
        <v>145</v>
      </c>
      <c r="C146" t="str">
        <f>HYPERLINK("https://talan.bank.gov.ua/get-user-certificate/0eLLZRRz72a97295WnF2","Завантажити сертифікат")</f>
        <v>Завантажити сертифікат</v>
      </c>
    </row>
    <row r="147" spans="1:3" x14ac:dyDescent="0.3">
      <c r="A147">
        <v>146</v>
      </c>
      <c r="B147" t="s">
        <v>146</v>
      </c>
      <c r="C147" t="str">
        <f>HYPERLINK("https://talan.bank.gov.ua/get-user-certificate/0eLLZ3gwzrcyrI0gyzdI","Завантажити сертифікат")</f>
        <v>Завантажити сертифікат</v>
      </c>
    </row>
    <row r="148" spans="1:3" x14ac:dyDescent="0.3">
      <c r="A148">
        <v>147</v>
      </c>
      <c r="B148" t="s">
        <v>147</v>
      </c>
      <c r="C148" t="str">
        <f>HYPERLINK("https://talan.bank.gov.ua/get-user-certificate/0eLLZdEPQSOZsFmFn1N9","Завантажити сертифікат")</f>
        <v>Завантажити сертифікат</v>
      </c>
    </row>
    <row r="149" spans="1:3" x14ac:dyDescent="0.3">
      <c r="A149">
        <v>148</v>
      </c>
      <c r="B149" t="s">
        <v>148</v>
      </c>
      <c r="C149" t="str">
        <f>HYPERLINK("https://talan.bank.gov.ua/get-user-certificate/0eLLZzvhTl1_pvQC6CW-","Завантажити сертифікат")</f>
        <v>Завантажити сертифікат</v>
      </c>
    </row>
    <row r="150" spans="1:3" x14ac:dyDescent="0.3">
      <c r="A150">
        <v>149</v>
      </c>
      <c r="B150" t="s">
        <v>149</v>
      </c>
      <c r="C150" t="str">
        <f>HYPERLINK("https://talan.bank.gov.ua/get-user-certificate/0eLLZY_4tf1jmDY2aoEZ","Завантажити сертифікат")</f>
        <v>Завантажити сертифікат</v>
      </c>
    </row>
    <row r="151" spans="1:3" x14ac:dyDescent="0.3">
      <c r="A151">
        <v>150</v>
      </c>
      <c r="B151" t="s">
        <v>150</v>
      </c>
      <c r="C151" t="str">
        <f>HYPERLINK("https://talan.bank.gov.ua/get-user-certificate/0eLLZ07sPT8Bp8J-GJ6g","Завантажити сертифікат")</f>
        <v>Завантажити сертифікат</v>
      </c>
    </row>
    <row r="152" spans="1:3" x14ac:dyDescent="0.3">
      <c r="A152">
        <v>151</v>
      </c>
      <c r="B152" t="s">
        <v>151</v>
      </c>
      <c r="C152" t="str">
        <f>HYPERLINK("https://talan.bank.gov.ua/get-user-certificate/0eLLZoHCF_JLBRSd1otb","Завантажити сертифікат")</f>
        <v>Завантажити сертифікат</v>
      </c>
    </row>
    <row r="153" spans="1:3" x14ac:dyDescent="0.3">
      <c r="A153">
        <v>152</v>
      </c>
      <c r="B153" t="s">
        <v>152</v>
      </c>
      <c r="C153" t="str">
        <f>HYPERLINK("https://talan.bank.gov.ua/get-user-certificate/0eLLZD3376c7E0zMg2MO","Завантажити сертифікат")</f>
        <v>Завантажити сертифікат</v>
      </c>
    </row>
    <row r="154" spans="1:3" x14ac:dyDescent="0.3">
      <c r="A154">
        <v>153</v>
      </c>
      <c r="B154" t="s">
        <v>153</v>
      </c>
      <c r="C154" t="str">
        <f>HYPERLINK("https://talan.bank.gov.ua/get-user-certificate/0eLLZclmaJ5FVVwk-NS6","Завантажити сертифікат")</f>
        <v>Завантажити сертифікат</v>
      </c>
    </row>
    <row r="155" spans="1:3" x14ac:dyDescent="0.3">
      <c r="A155">
        <v>154</v>
      </c>
      <c r="B155" t="s">
        <v>154</v>
      </c>
      <c r="C155" t="str">
        <f>HYPERLINK("https://talan.bank.gov.ua/get-user-certificate/0eLLZpZzqshZg_28G6Vx","Завантажити сертифікат")</f>
        <v>Завантажити сертифікат</v>
      </c>
    </row>
    <row r="156" spans="1:3" x14ac:dyDescent="0.3">
      <c r="A156">
        <v>155</v>
      </c>
      <c r="B156" t="s">
        <v>155</v>
      </c>
      <c r="C156" t="str">
        <f>HYPERLINK("https://talan.bank.gov.ua/get-user-certificate/0eLLZ3HOt1dxDbrf8T8m","Завантажити сертифікат")</f>
        <v>Завантажити сертифікат</v>
      </c>
    </row>
    <row r="157" spans="1:3" x14ac:dyDescent="0.3">
      <c r="A157">
        <v>156</v>
      </c>
      <c r="B157" t="s">
        <v>156</v>
      </c>
      <c r="C157" t="str">
        <f>HYPERLINK("https://talan.bank.gov.ua/get-user-certificate/0eLLZAJh9DINd99dl_oJ","Завантажити сертифікат")</f>
        <v>Завантажити сертифікат</v>
      </c>
    </row>
    <row r="158" spans="1:3" x14ac:dyDescent="0.3">
      <c r="A158">
        <v>157</v>
      </c>
      <c r="B158" t="s">
        <v>157</v>
      </c>
      <c r="C158" t="str">
        <f>HYPERLINK("https://talan.bank.gov.ua/get-user-certificate/0eLLZrttAANhKm1pEylj","Завантажити сертифікат")</f>
        <v>Завантажити сертифікат</v>
      </c>
    </row>
    <row r="159" spans="1:3" x14ac:dyDescent="0.3">
      <c r="A159">
        <v>158</v>
      </c>
      <c r="B159" t="s">
        <v>158</v>
      </c>
      <c r="C159" t="str">
        <f>HYPERLINK("https://talan.bank.gov.ua/get-user-certificate/0eLLZWMVoHaI0Ndij5vq","Завантажити сертифікат")</f>
        <v>Завантажити сертифікат</v>
      </c>
    </row>
    <row r="160" spans="1:3" x14ac:dyDescent="0.3">
      <c r="A160">
        <v>159</v>
      </c>
      <c r="B160" t="s">
        <v>159</v>
      </c>
      <c r="C160" t="str">
        <f>HYPERLINK("https://talan.bank.gov.ua/get-user-certificate/0eLLZTO0-iXsdA1xuJcA","Завантажити сертифікат")</f>
        <v>Завантажити сертифікат</v>
      </c>
    </row>
    <row r="161" spans="1:3" x14ac:dyDescent="0.3">
      <c r="A161">
        <v>160</v>
      </c>
      <c r="B161" t="s">
        <v>160</v>
      </c>
      <c r="C161" t="str">
        <f>HYPERLINK("https://talan.bank.gov.ua/get-user-certificate/0eLLZuHl2V_ibv99tovJ","Завантажити сертифікат")</f>
        <v>Завантажити сертифікат</v>
      </c>
    </row>
    <row r="162" spans="1:3" x14ac:dyDescent="0.3">
      <c r="A162">
        <v>161</v>
      </c>
      <c r="B162" t="s">
        <v>161</v>
      </c>
      <c r="C162" t="str">
        <f>HYPERLINK("https://talan.bank.gov.ua/get-user-certificate/0eLLZE0KMKSHPvA2HzIw","Завантажити сертифікат")</f>
        <v>Завантажити сертифікат</v>
      </c>
    </row>
    <row r="163" spans="1:3" x14ac:dyDescent="0.3">
      <c r="A163">
        <v>162</v>
      </c>
      <c r="B163" t="s">
        <v>162</v>
      </c>
      <c r="C163" t="str">
        <f>HYPERLINK("https://talan.bank.gov.ua/get-user-certificate/0eLLZgperTn4gQ9CIajm","Завантажити сертифікат")</f>
        <v>Завантажити сертифікат</v>
      </c>
    </row>
    <row r="164" spans="1:3" x14ac:dyDescent="0.3">
      <c r="A164">
        <v>163</v>
      </c>
      <c r="B164" t="s">
        <v>163</v>
      </c>
      <c r="C164" t="str">
        <f>HYPERLINK("https://talan.bank.gov.ua/get-user-certificate/0eLLZ43nGM1e7Gq97Frj","Завантажити сертифікат")</f>
        <v>Завантажити сертифікат</v>
      </c>
    </row>
    <row r="165" spans="1:3" x14ac:dyDescent="0.3">
      <c r="A165">
        <v>164</v>
      </c>
      <c r="B165" t="s">
        <v>164</v>
      </c>
      <c r="C165" t="str">
        <f>HYPERLINK("https://talan.bank.gov.ua/get-user-certificate/0eLLZrL172P7KlEOJXuG","Завантажити сертифікат")</f>
        <v>Завантажити сертифікат</v>
      </c>
    </row>
    <row r="166" spans="1:3" x14ac:dyDescent="0.3">
      <c r="A166">
        <v>165</v>
      </c>
      <c r="B166" t="s">
        <v>165</v>
      </c>
      <c r="C166" t="str">
        <f>HYPERLINK("https://talan.bank.gov.ua/get-user-certificate/0eLLZacnteWHfNrqLzn3","Завантажити сертифікат")</f>
        <v>Завантажити сертифікат</v>
      </c>
    </row>
    <row r="167" spans="1:3" x14ac:dyDescent="0.3">
      <c r="A167">
        <v>166</v>
      </c>
      <c r="B167" t="s">
        <v>166</v>
      </c>
      <c r="C167" t="str">
        <f>HYPERLINK("https://talan.bank.gov.ua/get-user-certificate/0eLLZIEpU3gdK6J_UFji","Завантажити сертифікат")</f>
        <v>Завантажити сертифікат</v>
      </c>
    </row>
    <row r="168" spans="1:3" x14ac:dyDescent="0.3">
      <c r="A168">
        <v>167</v>
      </c>
      <c r="B168" t="s">
        <v>167</v>
      </c>
      <c r="C168" t="str">
        <f>HYPERLINK("https://talan.bank.gov.ua/get-user-certificate/0eLLZbnKiJ5TMVcgE7Z9","Завантажити сертифікат")</f>
        <v>Завантажити сертифікат</v>
      </c>
    </row>
    <row r="169" spans="1:3" x14ac:dyDescent="0.3">
      <c r="A169">
        <v>168</v>
      </c>
      <c r="B169" t="s">
        <v>168</v>
      </c>
      <c r="C169" t="str">
        <f>HYPERLINK("https://talan.bank.gov.ua/get-user-certificate/0eLLZTeoMkyl3No_kBoD","Завантажити сертифікат")</f>
        <v>Завантажити сертифікат</v>
      </c>
    </row>
    <row r="170" spans="1:3" x14ac:dyDescent="0.3">
      <c r="A170">
        <v>169</v>
      </c>
      <c r="B170" t="s">
        <v>169</v>
      </c>
      <c r="C170" t="str">
        <f>HYPERLINK("https://talan.bank.gov.ua/get-user-certificate/0eLLZKWpfpKImsKGqMAy","Завантажити сертифікат")</f>
        <v>Завантажити сертифікат</v>
      </c>
    </row>
    <row r="171" spans="1:3" x14ac:dyDescent="0.3">
      <c r="A171">
        <v>170</v>
      </c>
      <c r="B171" t="s">
        <v>170</v>
      </c>
      <c r="C171" t="str">
        <f>HYPERLINK("https://talan.bank.gov.ua/get-user-certificate/0eLLZ32EzHPz8QczJ8yU","Завантажити сертифікат")</f>
        <v>Завантажити сертифікат</v>
      </c>
    </row>
    <row r="172" spans="1:3" x14ac:dyDescent="0.3">
      <c r="A172">
        <v>171</v>
      </c>
      <c r="B172" t="s">
        <v>171</v>
      </c>
      <c r="C172" t="str">
        <f>HYPERLINK("https://talan.bank.gov.ua/get-user-certificate/0eLLZrhaZdEBt-DKmZ0l","Завантажити сертифікат")</f>
        <v>Завантажити сертифікат</v>
      </c>
    </row>
    <row r="173" spans="1:3" x14ac:dyDescent="0.3">
      <c r="A173">
        <v>172</v>
      </c>
      <c r="B173" t="s">
        <v>172</v>
      </c>
      <c r="C173" t="str">
        <f>HYPERLINK("https://talan.bank.gov.ua/get-user-certificate/0eLLZTneRJSCgH0ANV4l","Завантажити сертифікат")</f>
        <v>Завантажити сертифікат</v>
      </c>
    </row>
    <row r="174" spans="1:3" x14ac:dyDescent="0.3">
      <c r="A174">
        <v>173</v>
      </c>
      <c r="B174" t="s">
        <v>173</v>
      </c>
      <c r="C174" t="str">
        <f>HYPERLINK("https://talan.bank.gov.ua/get-user-certificate/0eLLZdOU-BUwvzhDxIY4","Завантажити сертифікат")</f>
        <v>Завантажити сертифікат</v>
      </c>
    </row>
    <row r="175" spans="1:3" x14ac:dyDescent="0.3">
      <c r="A175">
        <v>174</v>
      </c>
      <c r="B175" t="s">
        <v>174</v>
      </c>
      <c r="C175" t="str">
        <f>HYPERLINK("https://talan.bank.gov.ua/get-user-certificate/0eLLZdTHGmxE8Sq9c3IG","Завантажити сертифікат")</f>
        <v>Завантажити сертифікат</v>
      </c>
    </row>
    <row r="176" spans="1:3" x14ac:dyDescent="0.3">
      <c r="A176">
        <v>175</v>
      </c>
      <c r="B176" t="s">
        <v>175</v>
      </c>
      <c r="C176" t="str">
        <f>HYPERLINK("https://talan.bank.gov.ua/get-user-certificate/0eLLZmpNkPk95NaNGM5s","Завантажити сертифікат")</f>
        <v>Завантажити сертифікат</v>
      </c>
    </row>
    <row r="177" spans="1:3" x14ac:dyDescent="0.3">
      <c r="A177">
        <v>176</v>
      </c>
      <c r="B177" t="s">
        <v>176</v>
      </c>
      <c r="C177" t="str">
        <f>HYPERLINK("https://talan.bank.gov.ua/get-user-certificate/0eLLZG8wj4tOo4PKBhN1","Завантажити сертифікат")</f>
        <v>Завантажити сертифікат</v>
      </c>
    </row>
    <row r="178" spans="1:3" x14ac:dyDescent="0.3">
      <c r="A178">
        <v>177</v>
      </c>
      <c r="B178" t="s">
        <v>177</v>
      </c>
      <c r="C178" t="str">
        <f>HYPERLINK("https://talan.bank.gov.ua/get-user-certificate/0eLLZgtPLJsLDoOL-ORz","Завантажити сертифікат")</f>
        <v>Завантажити сертифікат</v>
      </c>
    </row>
    <row r="179" spans="1:3" x14ac:dyDescent="0.3">
      <c r="A179">
        <v>178</v>
      </c>
      <c r="B179" t="s">
        <v>178</v>
      </c>
      <c r="C179" t="str">
        <f>HYPERLINK("https://talan.bank.gov.ua/get-user-certificate/0eLLZrj1sdu7_SOKd0ll","Завантажити сертифікат")</f>
        <v>Завантажити сертифікат</v>
      </c>
    </row>
    <row r="180" spans="1:3" x14ac:dyDescent="0.3">
      <c r="A180">
        <v>179</v>
      </c>
      <c r="B180" t="s">
        <v>179</v>
      </c>
      <c r="C180" t="str">
        <f>HYPERLINK("https://talan.bank.gov.ua/get-user-certificate/0eLLZtvQfnMbqBIaAaMB","Завантажити сертифікат")</f>
        <v>Завантажити сертифікат</v>
      </c>
    </row>
    <row r="181" spans="1:3" x14ac:dyDescent="0.3">
      <c r="A181">
        <v>180</v>
      </c>
      <c r="B181" t="s">
        <v>180</v>
      </c>
      <c r="C181" t="str">
        <f>HYPERLINK("https://talan.bank.gov.ua/get-user-certificate/0eLLZfhN9rK_JisgKJ5B","Завантажити сертифікат")</f>
        <v>Завантажити сертифікат</v>
      </c>
    </row>
    <row r="182" spans="1:3" x14ac:dyDescent="0.3">
      <c r="A182">
        <v>181</v>
      </c>
      <c r="B182" t="s">
        <v>181</v>
      </c>
      <c r="C182" t="str">
        <f>HYPERLINK("https://talan.bank.gov.ua/get-user-certificate/0eLLZqC01rXcnfv1Zdlq","Завантажити сертифікат")</f>
        <v>Завантажити сертифікат</v>
      </c>
    </row>
    <row r="183" spans="1:3" x14ac:dyDescent="0.3">
      <c r="A183">
        <v>182</v>
      </c>
      <c r="B183" t="s">
        <v>182</v>
      </c>
      <c r="C183" t="str">
        <f>HYPERLINK("https://talan.bank.gov.ua/get-user-certificate/0eLLZWZxWSP_OixGI3UZ","Завантажити сертифікат")</f>
        <v>Завантажити сертифікат</v>
      </c>
    </row>
    <row r="184" spans="1:3" x14ac:dyDescent="0.3">
      <c r="A184">
        <v>183</v>
      </c>
      <c r="B184" t="s">
        <v>183</v>
      </c>
      <c r="C184" t="str">
        <f>HYPERLINK("https://talan.bank.gov.ua/get-user-certificate/0eLLZao4VkU0Fxv8Tepx","Завантажити сертифікат")</f>
        <v>Завантажити сертифікат</v>
      </c>
    </row>
    <row r="185" spans="1:3" x14ac:dyDescent="0.3">
      <c r="A185">
        <v>184</v>
      </c>
      <c r="B185" t="s">
        <v>184</v>
      </c>
      <c r="C185" t="str">
        <f>HYPERLINK("https://talan.bank.gov.ua/get-user-certificate/0eLLZ1IMbAkhr4Ob8M7U","Завантажити сертифікат")</f>
        <v>Завантажити сертифікат</v>
      </c>
    </row>
    <row r="186" spans="1:3" x14ac:dyDescent="0.3">
      <c r="A186">
        <v>185</v>
      </c>
      <c r="B186" t="s">
        <v>185</v>
      </c>
      <c r="C186" t="str">
        <f>HYPERLINK("https://talan.bank.gov.ua/get-user-certificate/0eLLZrsB6yhrH3w4NMom","Завантажити сертифікат")</f>
        <v>Завантажити сертифікат</v>
      </c>
    </row>
    <row r="187" spans="1:3" x14ac:dyDescent="0.3">
      <c r="A187">
        <v>186</v>
      </c>
      <c r="B187" t="s">
        <v>186</v>
      </c>
      <c r="C187" t="str">
        <f>HYPERLINK("https://talan.bank.gov.ua/get-user-certificate/0eLLZnbRtleIQqtKQMG_","Завантажити сертифікат")</f>
        <v>Завантажити сертифікат</v>
      </c>
    </row>
    <row r="188" spans="1:3" x14ac:dyDescent="0.3">
      <c r="A188">
        <v>187</v>
      </c>
      <c r="B188" t="s">
        <v>187</v>
      </c>
      <c r="C188" t="str">
        <f>HYPERLINK("https://talan.bank.gov.ua/get-user-certificate/0eLLZu68cEq0MWASG_Nu","Завантажити сертифікат")</f>
        <v>Завантажити сертифікат</v>
      </c>
    </row>
    <row r="189" spans="1:3" x14ac:dyDescent="0.3">
      <c r="A189">
        <v>188</v>
      </c>
      <c r="B189" t="s">
        <v>188</v>
      </c>
      <c r="C189" t="str">
        <f>HYPERLINK("https://talan.bank.gov.ua/get-user-certificate/0eLLZtFy2lrX0IJhY1Bz","Завантажити сертифікат")</f>
        <v>Завантажити сертифікат</v>
      </c>
    </row>
    <row r="190" spans="1:3" x14ac:dyDescent="0.3">
      <c r="A190">
        <v>189</v>
      </c>
      <c r="B190" t="s">
        <v>189</v>
      </c>
      <c r="C190" t="str">
        <f>HYPERLINK("https://talan.bank.gov.ua/get-user-certificate/0eLLZEQiIfiKAgaWWy4u","Завантажити сертифікат")</f>
        <v>Завантажити сертифікат</v>
      </c>
    </row>
    <row r="191" spans="1:3" x14ac:dyDescent="0.3">
      <c r="A191">
        <v>190</v>
      </c>
      <c r="B191" t="s">
        <v>190</v>
      </c>
      <c r="C191" t="str">
        <f>HYPERLINK("https://talan.bank.gov.ua/get-user-certificate/0eLLZKBrnuHJUpgtqhUg","Завантажити сертифікат")</f>
        <v>Завантажити сертифікат</v>
      </c>
    </row>
    <row r="192" spans="1:3" x14ac:dyDescent="0.3">
      <c r="A192">
        <v>191</v>
      </c>
      <c r="B192" t="s">
        <v>191</v>
      </c>
      <c r="C192" t="str">
        <f>HYPERLINK("https://talan.bank.gov.ua/get-user-certificate/0eLLZBgLnB5MEwf4Til0","Завантажити сертифікат")</f>
        <v>Завантажити сертифікат</v>
      </c>
    </row>
    <row r="193" spans="1:3" x14ac:dyDescent="0.3">
      <c r="A193">
        <v>192</v>
      </c>
      <c r="B193" t="s">
        <v>193</v>
      </c>
      <c r="C193" t="str">
        <f>HYPERLINK("https://talan.bank.gov.ua/get-user-certificate/9vWhOexlIcoPJn83bAoX","Завантажити сертифікат")</f>
        <v>Завантажити сертифікат</v>
      </c>
    </row>
    <row r="194" spans="1:3" x14ac:dyDescent="0.3">
      <c r="A194">
        <v>193</v>
      </c>
      <c r="B194" t="s">
        <v>194</v>
      </c>
      <c r="C194" t="str">
        <f>HYPERLINK("https://talan.bank.gov.ua/get-user-certificate/9vWhOAaESdzmxuuk0M4I","Завантажити сертифікат")</f>
        <v>Завантажити сертифікат</v>
      </c>
    </row>
    <row r="195" spans="1:3" x14ac:dyDescent="0.3">
      <c r="A195">
        <v>194</v>
      </c>
      <c r="B195" t="s">
        <v>195</v>
      </c>
      <c r="C195" t="str">
        <f>HYPERLINK("https://talan.bank.gov.ua/get-user-certificate/9vWhOuYikUMnokIAX9BK","Завантажити сертифікат")</f>
        <v>Завантажити сертифікат</v>
      </c>
    </row>
    <row r="196" spans="1:3" x14ac:dyDescent="0.3">
      <c r="A196">
        <v>195</v>
      </c>
      <c r="B196" t="s">
        <v>196</v>
      </c>
      <c r="C196" t="str">
        <f>HYPERLINK("https://talan.bank.gov.ua/get-user-certificate/9vWhOLQ4swe6rhkFzf7W","Завантажити сертифікат")</f>
        <v>Завантажити сертифікат</v>
      </c>
    </row>
    <row r="197" spans="1:3" x14ac:dyDescent="0.3">
      <c r="A197">
        <v>196</v>
      </c>
      <c r="B197" t="s">
        <v>197</v>
      </c>
      <c r="C197" t="str">
        <f>HYPERLINK("https://talan.bank.gov.ua/get-user-certificate/9vWhOBXRKW2dOCEX5FOb","Завантажити сертифікат")</f>
        <v>Завантажити сертифікат</v>
      </c>
    </row>
    <row r="198" spans="1:3" x14ac:dyDescent="0.3">
      <c r="A198">
        <v>197</v>
      </c>
      <c r="B198" t="s">
        <v>198</v>
      </c>
      <c r="C198" t="str">
        <f>HYPERLINK("https://talan.bank.gov.ua/get-user-certificate/9vWhO9Y6fKOAEzMSU8JD","Завантажити сертифікат")</f>
        <v>Завантажити сертифікат</v>
      </c>
    </row>
    <row r="199" spans="1:3" x14ac:dyDescent="0.3">
      <c r="A199">
        <v>198</v>
      </c>
      <c r="B199" t="s">
        <v>199</v>
      </c>
      <c r="C199" t="str">
        <f>HYPERLINK("https://talan.bank.gov.ua/get-user-certificate/9vWhOwYCVp3mFBqeOgl-","Завантажити сертифікат")</f>
        <v>Завантажити сертифікат</v>
      </c>
    </row>
    <row r="200" spans="1:3" x14ac:dyDescent="0.3">
      <c r="A200">
        <v>199</v>
      </c>
      <c r="B200" t="s">
        <v>200</v>
      </c>
      <c r="C200" t="str">
        <f>HYPERLINK("https://talan.bank.gov.ua/get-user-certificate/9vWhOH03y3_x4T7cTypG","Завантажити сертифікат")</f>
        <v>Завантажити сертифікат</v>
      </c>
    </row>
    <row r="201" spans="1:3" x14ac:dyDescent="0.3">
      <c r="A201">
        <v>200</v>
      </c>
      <c r="B201" t="s">
        <v>201</v>
      </c>
      <c r="C201" t="str">
        <f>HYPERLINK("https://talan.bank.gov.ua/get-user-certificate/n8wpZw5x1qrrAg5S_xGq","Завантажити сертифікат")</f>
        <v>Завантажити сертифікат</v>
      </c>
    </row>
    <row r="202" spans="1:3" x14ac:dyDescent="0.3">
      <c r="A202">
        <v>201</v>
      </c>
      <c r="B202" t="s">
        <v>202</v>
      </c>
      <c r="C202" t="str">
        <f>HYPERLINK("https://talan.bank.gov.ua/get-user-certificate/n8wpZ_pz_tdmVPCLAb0C","Завантажити сертифікат")</f>
        <v>Завантажити сертифікат</v>
      </c>
    </row>
    <row r="203" spans="1:3" x14ac:dyDescent="0.3">
      <c r="A203">
        <v>202</v>
      </c>
      <c r="B203" t="s">
        <v>203</v>
      </c>
      <c r="C203" t="str">
        <f>HYPERLINK("https://talan.bank.gov.ua/get-user-certificate/n8wpZyBbUlhMtFulBRft","Завантажити сертифікат")</f>
        <v>Завантажити сертифікат</v>
      </c>
    </row>
    <row r="204" spans="1:3" x14ac:dyDescent="0.3">
      <c r="A204">
        <v>203</v>
      </c>
      <c r="B204" t="s">
        <v>204</v>
      </c>
      <c r="C204" t="str">
        <f>HYPERLINK("https://talan.bank.gov.ua/get-user-certificate/n8wpZtdlFveMKXLGJm1h","Завантажити сертифікат")</f>
        <v>Завантажити сертифікат</v>
      </c>
    </row>
    <row r="205" spans="1:3" x14ac:dyDescent="0.3">
      <c r="A205">
        <v>204</v>
      </c>
      <c r="B205" t="s">
        <v>205</v>
      </c>
      <c r="C205" t="str">
        <f>HYPERLINK("https://talan.bank.gov.ua/get-user-certificate/n8wpZQ12MCyU6-bLD593","Завантажити сертифікат")</f>
        <v>Завантажити сертифікат</v>
      </c>
    </row>
    <row r="206" spans="1:3" x14ac:dyDescent="0.3">
      <c r="A206">
        <v>205</v>
      </c>
      <c r="B206" t="s">
        <v>206</v>
      </c>
      <c r="C206" t="str">
        <f>HYPERLINK("https://talan.bank.gov.ua/get-user-certificate/n8wpZ6QjJrv1lXdeG_zo","Завантажити сертифікат")</f>
        <v>Завантажити сертифікат</v>
      </c>
    </row>
    <row r="207" spans="1:3" x14ac:dyDescent="0.3">
      <c r="A207">
        <v>206</v>
      </c>
      <c r="B207" t="s">
        <v>207</v>
      </c>
      <c r="C207" t="str">
        <f>HYPERLINK("https://talan.bank.gov.ua/get-user-certificate/n8wpZfu4Cb1lG_XQNZft","Завантажити сертифікат")</f>
        <v>Завантажити сертифікат</v>
      </c>
    </row>
    <row r="208" spans="1:3" x14ac:dyDescent="0.3">
      <c r="A208">
        <v>207</v>
      </c>
      <c r="B208" t="s">
        <v>208</v>
      </c>
      <c r="C208" t="str">
        <f>HYPERLINK("https://talan.bank.gov.ua/get-user-certificate/n8wpZqGKS9xnCF4MGXe1","Завантажити сертифікат")</f>
        <v>Завантажити сертифікат</v>
      </c>
    </row>
    <row r="209" spans="1:3" x14ac:dyDescent="0.3">
      <c r="A209">
        <v>208</v>
      </c>
      <c r="B209" t="s">
        <v>209</v>
      </c>
      <c r="C209" t="str">
        <f>HYPERLINK("https://talan.bank.gov.ua/get-user-certificate/n8wpZGV7pkxy515Y_0KR","Завантажити сертифікат")</f>
        <v>Завантажити сертифікат</v>
      </c>
    </row>
    <row r="210" spans="1:3" x14ac:dyDescent="0.3">
      <c r="A210">
        <v>209</v>
      </c>
      <c r="B210" t="s">
        <v>210</v>
      </c>
      <c r="C210" t="str">
        <f>HYPERLINK("https://talan.bank.gov.ua/get-user-certificate/n8wpZjx6i9W4Xfq0BTms","Завантажити сертифікат")</f>
        <v>Завантажити сертифікат</v>
      </c>
    </row>
    <row r="211" spans="1:3" x14ac:dyDescent="0.3">
      <c r="A211">
        <v>210</v>
      </c>
      <c r="B211" t="s">
        <v>211</v>
      </c>
      <c r="C211" t="str">
        <f>HYPERLINK("https://talan.bank.gov.ua/get-user-certificate/n8wpZYK81DbeNaHTc5u8","Завантажити сертифікат")</f>
        <v>Завантажити сертифікат</v>
      </c>
    </row>
    <row r="212" spans="1:3" x14ac:dyDescent="0.3">
      <c r="A212">
        <v>211</v>
      </c>
      <c r="B212" t="s">
        <v>212</v>
      </c>
      <c r="C212" t="str">
        <f>HYPERLINK("https://talan.bank.gov.ua/get-user-certificate/n8wpZoJZZGcncGKEzWYd","Завантажити сертифікат")</f>
        <v>Завантажити сертифікат</v>
      </c>
    </row>
    <row r="213" spans="1:3" x14ac:dyDescent="0.3">
      <c r="A213">
        <v>212</v>
      </c>
      <c r="B213" t="s">
        <v>213</v>
      </c>
      <c r="C213" t="str">
        <f>HYPERLINK("https://talan.bank.gov.ua/get-user-certificate/n8wpZCANYJGOMpb4gWSH","Завантажити сертифікат")</f>
        <v>Завантажити сертифікат</v>
      </c>
    </row>
    <row r="214" spans="1:3" x14ac:dyDescent="0.3">
      <c r="A214">
        <v>213</v>
      </c>
      <c r="B214" t="s">
        <v>214</v>
      </c>
      <c r="C214" t="str">
        <f>HYPERLINK("https://talan.bank.gov.ua/get-user-certificate/n8wpZbcgkJABXrjVk5Ld","Завантажити сертифікат")</f>
        <v>Завантажити сертифікат</v>
      </c>
    </row>
    <row r="215" spans="1:3" x14ac:dyDescent="0.3">
      <c r="A215">
        <v>214</v>
      </c>
      <c r="B215" t="s">
        <v>215</v>
      </c>
      <c r="C215" t="str">
        <f>HYPERLINK("https://talan.bank.gov.ua/get-user-certificate/n8wpZTF60DrH-UqQ74jB","Завантажити сертифікат")</f>
        <v>Завантажити сертифікат</v>
      </c>
    </row>
    <row r="216" spans="1:3" x14ac:dyDescent="0.3">
      <c r="A216">
        <v>215</v>
      </c>
      <c r="B216" t="s">
        <v>216</v>
      </c>
      <c r="C216" t="str">
        <f>HYPERLINK("https://talan.bank.gov.ua/get-user-certificate/n8wpZJday5fPzIF6o4hd","Завантажити сертифікат")</f>
        <v>Завантажити сертифікат</v>
      </c>
    </row>
    <row r="217" spans="1:3" x14ac:dyDescent="0.3">
      <c r="A217">
        <v>216</v>
      </c>
      <c r="B217" t="s">
        <v>217</v>
      </c>
      <c r="C217" t="str">
        <f>HYPERLINK("https://talan.bank.gov.ua/get-user-certificate/n8wpZlrgvZ7Z0-7Xwb2r","Завантажити сертифікат")</f>
        <v>Завантажити сертифікат</v>
      </c>
    </row>
    <row r="218" spans="1:3" x14ac:dyDescent="0.3">
      <c r="A218">
        <v>217</v>
      </c>
      <c r="B218" t="s">
        <v>218</v>
      </c>
      <c r="C218" t="str">
        <f>HYPERLINK("https://talan.bank.gov.ua/get-user-certificate/n8wpZkJtJrmQjjGmuBcr","Завантажити сертифікат")</f>
        <v>Завантажити сертифікат</v>
      </c>
    </row>
    <row r="219" spans="1:3" x14ac:dyDescent="0.3">
      <c r="A219">
        <v>218</v>
      </c>
      <c r="B219" t="s">
        <v>219</v>
      </c>
      <c r="C219" t="str">
        <f>HYPERLINK("https://talan.bank.gov.ua/get-user-certificate/n8wpZHtIxGiETu_DraG_","Завантажити сертифікат")</f>
        <v>Завантажити сертифікат</v>
      </c>
    </row>
    <row r="220" spans="1:3" x14ac:dyDescent="0.3">
      <c r="A220">
        <v>219</v>
      </c>
      <c r="B220" t="s">
        <v>220</v>
      </c>
      <c r="C220" t="str">
        <f>HYPERLINK("https://talan.bank.gov.ua/get-user-certificate/n8wpZZdBvk1iJm9zEM2V","Завантажити сертифікат")</f>
        <v>Завантажити сертифікат</v>
      </c>
    </row>
    <row r="221" spans="1:3" x14ac:dyDescent="0.3">
      <c r="A221">
        <v>220</v>
      </c>
      <c r="B221" t="s">
        <v>221</v>
      </c>
      <c r="C221" t="str">
        <f>HYPERLINK("https://talan.bank.gov.ua/get-user-certificate/n8wpZq8if2DWk5rRugph","Завантажити сертифікат")</f>
        <v>Завантажити сертифікат</v>
      </c>
    </row>
    <row r="222" spans="1:3" x14ac:dyDescent="0.3">
      <c r="A222">
        <v>221</v>
      </c>
      <c r="B222" t="s">
        <v>222</v>
      </c>
      <c r="C222" t="str">
        <f>HYPERLINK("https://talan.bank.gov.ua/get-user-certificate/n8wpZxVUj_HPoi-OPnvT","Завантажити сертифікат")</f>
        <v>Завантажити сертифікат</v>
      </c>
    </row>
    <row r="223" spans="1:3" x14ac:dyDescent="0.3">
      <c r="A223">
        <v>222</v>
      </c>
      <c r="B223" t="s">
        <v>223</v>
      </c>
      <c r="C223" t="str">
        <f>HYPERLINK("https://talan.bank.gov.ua/get-user-certificate/n8wpZ3bGpZE3ZEBaoGC-","Завантажити сертифікат")</f>
        <v>Завантажити сертифікат</v>
      </c>
    </row>
    <row r="224" spans="1:3" x14ac:dyDescent="0.3">
      <c r="A224">
        <v>223</v>
      </c>
      <c r="B224" t="s">
        <v>224</v>
      </c>
      <c r="C224" t="str">
        <f>HYPERLINK("https://talan.bank.gov.ua/get-user-certificate/n8wpZdqGy_AzWYuqccTX","Завантажити сертифікат")</f>
        <v>Завантажити сертифікат</v>
      </c>
    </row>
    <row r="225" spans="1:3" x14ac:dyDescent="0.3">
      <c r="A225">
        <v>224</v>
      </c>
      <c r="B225" t="s">
        <v>225</v>
      </c>
      <c r="C225" t="str">
        <f>HYPERLINK("https://talan.bank.gov.ua/get-user-certificate/n8wpZFsmyvLXj0HiBzHD","Завантажити сертифікат")</f>
        <v>Завантажити сертифікат</v>
      </c>
    </row>
    <row r="226" spans="1:3" x14ac:dyDescent="0.3">
      <c r="A226">
        <v>225</v>
      </c>
      <c r="B226" t="s">
        <v>226</v>
      </c>
      <c r="C226" t="str">
        <f>HYPERLINK("https://talan.bank.gov.ua/get-user-certificate/n8wpZdRr9sP_b6t-_w3d","Завантажити сертифікат")</f>
        <v>Завантажити сертифікат</v>
      </c>
    </row>
    <row r="227" spans="1:3" x14ac:dyDescent="0.3">
      <c r="A227">
        <v>226</v>
      </c>
      <c r="B227" t="s">
        <v>227</v>
      </c>
      <c r="C227" t="str">
        <f>HYPERLINK("https://talan.bank.gov.ua/get-user-certificate/n8wpZ7dHMdb-S623b5xT","Завантажити сертифікат")</f>
        <v>Завантажити сертифікат</v>
      </c>
    </row>
    <row r="228" spans="1:3" x14ac:dyDescent="0.3">
      <c r="A228">
        <v>227</v>
      </c>
      <c r="B228" t="s">
        <v>228</v>
      </c>
      <c r="C228" t="str">
        <f>HYPERLINK("https://talan.bank.gov.ua/get-user-certificate/n8wpZcplUOvLgrPcuiQE","Завантажити сертифікат")</f>
        <v>Завантажити сертифікат</v>
      </c>
    </row>
    <row r="229" spans="1:3" x14ac:dyDescent="0.3">
      <c r="A229">
        <v>228</v>
      </c>
      <c r="B229" t="s">
        <v>229</v>
      </c>
      <c r="C229" t="str">
        <f>HYPERLINK("https://talan.bank.gov.ua/get-user-certificate/n8wpZZwilQZOnSVYFU3z","Завантажити сертифікат")</f>
        <v>Завантажити сертифікат</v>
      </c>
    </row>
    <row r="230" spans="1:3" x14ac:dyDescent="0.3">
      <c r="A230">
        <v>229</v>
      </c>
      <c r="B230" t="s">
        <v>230</v>
      </c>
      <c r="C230" t="str">
        <f>HYPERLINK("https://talan.bank.gov.ua/get-user-certificate/mpJJfmncqFdMxqmGwmjt","Завантажити сертифікат")</f>
        <v>Завантажити сертифікат</v>
      </c>
    </row>
    <row r="231" spans="1:3" x14ac:dyDescent="0.3">
      <c r="A231">
        <v>230</v>
      </c>
      <c r="B231" t="s">
        <v>231</v>
      </c>
      <c r="C231" t="str">
        <f>HYPERLINK("https://talan.bank.gov.ua/get-user-certificate/mpJJfIsnn3I0amKDVxFM","Завантажити сертифікат")</f>
        <v>Завантажити сертифікат</v>
      </c>
    </row>
    <row r="232" spans="1:3" x14ac:dyDescent="0.3">
      <c r="A232">
        <v>231</v>
      </c>
      <c r="B232" t="s">
        <v>232</v>
      </c>
      <c r="C232" t="str">
        <f>HYPERLINK("https://talan.bank.gov.ua/get-user-certificate/mpJJfEwJFZVgfkMuVL5b","Завантажити сертифікат")</f>
        <v>Завантажити сертифікат</v>
      </c>
    </row>
    <row r="233" spans="1:3" x14ac:dyDescent="0.3">
      <c r="A233">
        <v>232</v>
      </c>
      <c r="B233" t="s">
        <v>233</v>
      </c>
      <c r="C233" t="str">
        <f>HYPERLINK("https://talan.bank.gov.ua/get-user-certificate/mpJJfeKelrENWzAeMdxT","Завантажити сертифікат")</f>
        <v>Завантажити сертифікат</v>
      </c>
    </row>
    <row r="234" spans="1:3" x14ac:dyDescent="0.3">
      <c r="A234">
        <v>233</v>
      </c>
      <c r="B234" t="s">
        <v>234</v>
      </c>
      <c r="C234" t="str">
        <f>HYPERLINK("https://talan.bank.gov.ua/get-user-certificate/mpJJfnpMWhN8UzLWojyd","Завантажити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  <hyperlink ref="C17" r:id="rId16" tooltip="Завантажити сертифікат" display="Завантажити сертифікат"/>
    <hyperlink ref="C18" r:id="rId17" tooltip="Завантажити сертифікат" display="Завантажити сертифікат"/>
    <hyperlink ref="C19" r:id="rId18" tooltip="Завантажити сертифікат" display="Завантажити сертифікат"/>
    <hyperlink ref="C20" r:id="rId19" tooltip="Завантажити сертифікат" display="Завантажити сертифікат"/>
    <hyperlink ref="C21" r:id="rId20" tooltip="Завантажити сертифікат" display="Завантажити сертифікат"/>
    <hyperlink ref="C22" r:id="rId21" tooltip="Завантажити сертифікат" display="Завантажити сертифікат"/>
    <hyperlink ref="C23" r:id="rId22" tooltip="Завантажити сертифікат" display="Завантажити сертифікат"/>
    <hyperlink ref="C24" r:id="rId23" tooltip="Завантажити сертифікат" display="Завантажити сертифікат"/>
    <hyperlink ref="C25" r:id="rId24" tooltip="Завантажити сертифікат" display="Завантажити сертифікат"/>
    <hyperlink ref="C26" r:id="rId25" tooltip="Завантажити сертифікат" display="Завантажити сертифікат"/>
    <hyperlink ref="C27" r:id="rId26" tooltip="Завантажити сертифікат" display="Завантажити сертифікат"/>
    <hyperlink ref="C28" r:id="rId27" tooltip="Завантажити сертифікат" display="Завантажити сертифікат"/>
    <hyperlink ref="C29" r:id="rId28" tooltip="Завантажити сертифікат" display="Завантажити сертифікат"/>
    <hyperlink ref="C30" r:id="rId29" tooltip="Завантажити сертифікат" display="Завантажити сертифікат"/>
    <hyperlink ref="C31" r:id="rId30" tooltip="Завантажити сертифікат" display="Завантажити сертифікат"/>
    <hyperlink ref="C32" r:id="rId31" tooltip="Завантажити сертифікат" display="Завантажити сертифікат"/>
    <hyperlink ref="C33" r:id="rId32" tooltip="Завантажити сертифікат" display="Завантажити сертифікат"/>
    <hyperlink ref="C34" r:id="rId33" tooltip="Завантажити сертифікат" display="Завантажити сертифікат"/>
    <hyperlink ref="C35" r:id="rId34" tooltip="Завантажити сертифікат" display="Завантажити сертифікат"/>
    <hyperlink ref="C36" r:id="rId35" tooltip="Завантажити сертифікат" display="Завантажити сертифікат"/>
    <hyperlink ref="C37" r:id="rId36" tooltip="Завантажити сертифікат" display="Завантажити сертифікат"/>
    <hyperlink ref="C38" r:id="rId37" tooltip="Завантажити сертифікат" display="Завантажити сертифікат"/>
    <hyperlink ref="C39" r:id="rId38" tooltip="Завантажити сертифікат" display="Завантажити сертифікат"/>
    <hyperlink ref="C40" r:id="rId39" tooltip="Завантажити сертифікат" display="Завантажити сертифікат"/>
    <hyperlink ref="C41" r:id="rId40" tooltip="Завантажити сертифікат" display="Завантажити сертифікат"/>
    <hyperlink ref="C42" r:id="rId41" tooltip="Завантажити сертифікат" display="Завантажити сертифікат"/>
    <hyperlink ref="C43" r:id="rId42" tooltip="Завантажити сертифікат" display="Завантажити сертифікат"/>
    <hyperlink ref="C44" r:id="rId43" tooltip="Завантажити сертифікат" display="Завантажити сертифікат"/>
    <hyperlink ref="C45" r:id="rId44" tooltip="Завантажити сертифікат" display="Завантажити сертифікат"/>
    <hyperlink ref="C46" r:id="rId45" tooltip="Завантажити сертифікат" display="Завантажити сертифікат"/>
    <hyperlink ref="C47" r:id="rId46" tooltip="Завантажити сертифікат" display="Завантажити сертифікат"/>
    <hyperlink ref="C48" r:id="rId47" tooltip="Завантажити сертифікат" display="Завантажити сертифікат"/>
    <hyperlink ref="C49" r:id="rId48" tooltip="Завантажити сертифікат" display="Завантажити сертифікат"/>
    <hyperlink ref="C50" r:id="rId49" tooltip="Завантажити сертифікат" display="Завантажити сертифікат"/>
    <hyperlink ref="C51" r:id="rId50" tooltip="Завантажити сертифікат" display="Завантажити сертифікат"/>
    <hyperlink ref="C52" r:id="rId51" tooltip="Завантажити сертифікат" display="Завантажити сертифікат"/>
    <hyperlink ref="C53" r:id="rId52" tooltip="Завантажити сертифікат" display="Завантажити сертифікат"/>
    <hyperlink ref="C54" r:id="rId53" tooltip="Завантажити сертифікат" display="Завантажити сертифікат"/>
    <hyperlink ref="C55" r:id="rId54" tooltip="Завантажити сертифікат" display="Завантажити сертифікат"/>
    <hyperlink ref="C56" r:id="rId55" tooltip="Завантажити сертифікат" display="Завантажити сертифікат"/>
    <hyperlink ref="C57" r:id="rId56" tooltip="Завантажити сертифікат" display="Завантажити сертифікат"/>
    <hyperlink ref="C58" r:id="rId57" tooltip="Завантажити сертифікат" display="Завантажити сертифікат"/>
    <hyperlink ref="C59" r:id="rId58" tooltip="Завантажити сертифікат" display="Завантажити сертифікат"/>
    <hyperlink ref="C60" r:id="rId59" tooltip="Завантажити сертифікат" display="Завантажити сертифікат"/>
    <hyperlink ref="C61" r:id="rId60" tooltip="Завантажити сертифікат" display="Завантажити сертифікат"/>
    <hyperlink ref="C62" r:id="rId61" tooltip="Завантажити сертифікат" display="Завантажити сертифікат"/>
    <hyperlink ref="C63" r:id="rId62" tooltip="Завантажити сертифікат" display="Завантажити сертифікат"/>
    <hyperlink ref="C64" r:id="rId63" tooltip="Завантажити сертифікат" display="Завантажити сертифікат"/>
    <hyperlink ref="C65" r:id="rId64" tooltip="Завантажити сертифікат" display="Завантажити сертифікат"/>
    <hyperlink ref="C66" r:id="rId65" tooltip="Завантажити сертифікат" display="Завантажити сертифікат"/>
    <hyperlink ref="C67" r:id="rId66" tooltip="Завантажити сертифікат" display="Завантажити сертифікат"/>
    <hyperlink ref="C68" r:id="rId67" tooltip="Завантажити сертифікат" display="Завантажити сертифікат"/>
    <hyperlink ref="C69" r:id="rId68" tooltip="Завантажити сертифікат" display="Завантажити сертифікат"/>
    <hyperlink ref="C70" r:id="rId69" tooltip="Завантажити сертифікат" display="Завантажити сертифікат"/>
    <hyperlink ref="C71" r:id="rId70" tooltip="Завантажити сертифікат" display="Завантажити сертифікат"/>
    <hyperlink ref="C72" r:id="rId71" tooltip="Завантажити сертифікат" display="Завантажити сертифікат"/>
    <hyperlink ref="C73" r:id="rId72" tooltip="Завантажити сертифікат" display="Завантажити сертифікат"/>
    <hyperlink ref="C74" r:id="rId73" tooltip="Завантажити сертифікат" display="Завантажити сертифікат"/>
    <hyperlink ref="C75" r:id="rId74" tooltip="Завантажити сертифікат" display="Завантажити сертифікат"/>
    <hyperlink ref="C76" r:id="rId75" tooltip="Завантажити сертифікат" display="Завантажити сертифікат"/>
    <hyperlink ref="C77" r:id="rId76" tooltip="Завантажити сертифікат" display="Завантажити сертифікат"/>
    <hyperlink ref="C78" r:id="rId77" tooltip="Завантажити сертифікат" display="Завантажити сертифікат"/>
    <hyperlink ref="C79" r:id="rId78" tooltip="Завантажити сертифікат" display="Завантажити сертифікат"/>
    <hyperlink ref="C80" r:id="rId79" tooltip="Завантажити сертифікат" display="Завантажити сертифікат"/>
    <hyperlink ref="C81" r:id="rId80" tooltip="Завантажити сертифікат" display="Завантажити сертифікат"/>
    <hyperlink ref="C82" r:id="rId81" tooltip="Завантажити сертифікат" display="Завантажити сертифікат"/>
    <hyperlink ref="C83" r:id="rId82" tooltip="Завантажити сертифікат" display="Завантажити сертифікат"/>
    <hyperlink ref="C84" r:id="rId83" tooltip="Завантажити сертифікат" display="Завантажити сертифікат"/>
    <hyperlink ref="C85" r:id="rId84" tooltip="Завантажити сертифікат" display="Завантажити сертифікат"/>
    <hyperlink ref="C86" r:id="rId85" tooltip="Завантажити сертифікат" display="Завантажити сертифікат"/>
    <hyperlink ref="C87" r:id="rId86" tooltip="Завантажити сертифікат" display="Завантажити сертифікат"/>
    <hyperlink ref="C88" r:id="rId87" tooltip="Завантажити сертифікат" display="Завантажити сертифікат"/>
    <hyperlink ref="C89" r:id="rId88" tooltip="Завантажити сертифікат" display="Завантажити сертифікат"/>
    <hyperlink ref="C90" r:id="rId89" tooltip="Завантажити сертифікат" display="Завантажити сертифікат"/>
    <hyperlink ref="C91" r:id="rId90" tooltip="Завантажити сертифікат" display="Завантажити сертифікат"/>
    <hyperlink ref="C92" r:id="rId91" tooltip="Завантажити сертифікат" display="Завантажити сертифікат"/>
    <hyperlink ref="C93" r:id="rId92" tooltip="Завантажити сертифікат" display="Завантажити сертифікат"/>
    <hyperlink ref="C94" r:id="rId93" tooltip="Завантажити сертифікат" display="Завантажити сертифікат"/>
    <hyperlink ref="C95" r:id="rId94" tooltip="Завантажити сертифікат" display="Завантажити сертифікат"/>
    <hyperlink ref="C96" r:id="rId95" tooltip="Завантажити сертифікат" display="Завантажити сертифікат"/>
    <hyperlink ref="C97" r:id="rId96" tooltip="Завантажити сертифікат" display="Завантажити сертифікат"/>
    <hyperlink ref="C98" r:id="rId97" tooltip="Завантажити сертифікат" display="Завантажити сертифікат"/>
    <hyperlink ref="C99" r:id="rId98" tooltip="Завантажити сертифікат" display="Завантажити сертифікат"/>
    <hyperlink ref="C100" r:id="rId99" tooltip="Завантажити сертифікат" display="Завантажити сертифікат"/>
    <hyperlink ref="C101" r:id="rId100" tooltip="Завантажити сертифікат" display="Завантажити сертифікат"/>
    <hyperlink ref="C102" r:id="rId101" tooltip="Завантажити сертифікат" display="Завантажити сертифікат"/>
    <hyperlink ref="C103" r:id="rId102" tooltip="Завантажити сертифікат" display="Завантажити сертифікат"/>
    <hyperlink ref="C104" r:id="rId103" tooltip="Завантажити сертифікат" display="Завантажити сертифікат"/>
    <hyperlink ref="C105" r:id="rId104" tooltip="Завантажити сертифікат" display="Завантажити сертифікат"/>
    <hyperlink ref="C106" r:id="rId105" tooltip="Завантажити сертифікат" display="Завантажити сертифікат"/>
    <hyperlink ref="C107" r:id="rId106" tooltip="Завантажити сертифікат" display="Завантажити сертифікат"/>
    <hyperlink ref="C108" r:id="rId107" tooltip="Завантажити сертифікат" display="Завантажити сертифікат"/>
    <hyperlink ref="C109" r:id="rId108" tooltip="Завантажити сертифікат" display="Завантажити сертифікат"/>
    <hyperlink ref="C110" r:id="rId109" tooltip="Завантажити сертифікат" display="Завантажити сертифікат"/>
    <hyperlink ref="C111" r:id="rId110" tooltip="Завантажити сертифікат" display="Завантажити сертифікат"/>
    <hyperlink ref="C112" r:id="rId111" tooltip="Завантажити сертифікат" display="Завантажити сертифікат"/>
    <hyperlink ref="C113" r:id="rId112" tooltip="Завантажити сертифікат" display="Завантажити сертифікат"/>
    <hyperlink ref="C114" r:id="rId113" tooltip="Завантажити сертифікат" display="Завантажити сертифікат"/>
    <hyperlink ref="C115" r:id="rId114" tooltip="Завантажити сертифікат" display="Завантажити сертифікат"/>
    <hyperlink ref="C116" r:id="rId115" tooltip="Завантажити сертифікат" display="Завантажити сертифікат"/>
    <hyperlink ref="C117" r:id="rId116" tooltip="Завантажити сертифікат" display="Завантажити сертифікат"/>
    <hyperlink ref="C118" r:id="rId117" tooltip="Завантажити сертифікат" display="Завантажити сертифікат"/>
    <hyperlink ref="C119" r:id="rId118" tooltip="Завантажити сертифікат" display="Завантажити сертифікат"/>
    <hyperlink ref="C120" r:id="rId119" tooltip="Завантажити сертифікат" display="Завантажити сертифікат"/>
    <hyperlink ref="C121" r:id="rId120" tooltip="Завантажити сертифікат" display="Завантажити сертифікат"/>
    <hyperlink ref="C122" r:id="rId121" tooltip="Завантажити сертифікат" display="Завантажити сертифікат"/>
    <hyperlink ref="C123" r:id="rId122" tooltip="Завантажити сертифікат" display="Завантажити сертифікат"/>
    <hyperlink ref="C124" r:id="rId123" tooltip="Завантажити сертифікат" display="Завантажити сертифікат"/>
    <hyperlink ref="C125" r:id="rId124" tooltip="Завантажити сертифікат" display="Завантажити сертифікат"/>
    <hyperlink ref="C126" r:id="rId125" tooltip="Завантажити сертифікат" display="Завантажити сертифікат"/>
    <hyperlink ref="C127" r:id="rId126" tooltip="Завантажити сертифікат" display="Завантажити сертифікат"/>
    <hyperlink ref="C128" r:id="rId127" tooltip="Завантажити сертифікат" display="Завантажити сертифікат"/>
    <hyperlink ref="C129" r:id="rId128" tooltip="Завантажити сертифікат" display="Завантажити сертифікат"/>
    <hyperlink ref="C130" r:id="rId129" tooltip="Завантажити сертифікат" display="Завантажити сертифікат"/>
    <hyperlink ref="C131" r:id="rId130" tooltip="Завантажити сертифікат" display="Завантажити сертифікат"/>
    <hyperlink ref="C132" r:id="rId131" tooltip="Завантажити сертифікат" display="Завантажити сертифікат"/>
    <hyperlink ref="C133" r:id="rId132" tooltip="Завантажити сертифікат" display="Завантажити сертифікат"/>
    <hyperlink ref="C134" r:id="rId133" tooltip="Завантажити сертифікат" display="Завантажити сертифікат"/>
    <hyperlink ref="C135" r:id="rId134" tooltip="Завантажити сертифікат" display="Завантажити сертифікат"/>
    <hyperlink ref="C136" r:id="rId135" tooltip="Завантажити сертифікат" display="Завантажити сертифікат"/>
    <hyperlink ref="C137" r:id="rId136" tooltip="Завантажити сертифікат" display="Завантажити сертифікат"/>
    <hyperlink ref="C138" r:id="rId137" tooltip="Завантажити сертифікат" display="Завантажити сертифікат"/>
    <hyperlink ref="C139" r:id="rId138" tooltip="Завантажити сертифікат" display="Завантажити сертифікат"/>
    <hyperlink ref="C140" r:id="rId139" tooltip="Завантажити сертифікат" display="Завантажити сертифікат"/>
    <hyperlink ref="C141" r:id="rId140" tooltip="Завантажити сертифікат" display="Завантажити сертифікат"/>
    <hyperlink ref="C142" r:id="rId141" tooltip="Завантажити сертифікат" display="Завантажити сертифікат"/>
    <hyperlink ref="C143" r:id="rId142" tooltip="Завантажити сертифікат" display="Завантажити сертифікат"/>
    <hyperlink ref="C144" r:id="rId143" tooltip="Завантажити сертифікат" display="Завантажити сертифікат"/>
    <hyperlink ref="C145" r:id="rId144" tooltip="Завантажити сертифікат" display="Завантажити сертифікат"/>
    <hyperlink ref="C146" r:id="rId145" tooltip="Завантажити сертифікат" display="Завантажити сертифікат"/>
    <hyperlink ref="C147" r:id="rId146" tooltip="Завантажити сертифікат" display="Завантажити сертифікат"/>
    <hyperlink ref="C148" r:id="rId147" tooltip="Завантажити сертифікат" display="Завантажити сертифікат"/>
    <hyperlink ref="C149" r:id="rId148" tooltip="Завантажити сертифікат" display="Завантажити сертифікат"/>
    <hyperlink ref="C150" r:id="rId149" tooltip="Завантажити сертифікат" display="Завантажити сертифікат"/>
    <hyperlink ref="C151" r:id="rId150" tooltip="Завантажити сертифікат" display="Завантажити сертифікат"/>
    <hyperlink ref="C152" r:id="rId151" tooltip="Завантажити сертифікат" display="Завантажити сертифікат"/>
    <hyperlink ref="C153" r:id="rId152" tooltip="Завантажити сертифікат" display="Завантажити сертифікат"/>
    <hyperlink ref="C154" r:id="rId153" tooltip="Завантажити сертифікат" display="Завантажити сертифікат"/>
    <hyperlink ref="C155" r:id="rId154" tooltip="Завантажити сертифікат" display="Завантажити сертифікат"/>
    <hyperlink ref="C156" r:id="rId155" tooltip="Завантажити сертифікат" display="Завантажити сертифікат"/>
    <hyperlink ref="C157" r:id="rId156" tooltip="Завантажити сертифікат" display="Завантажити сертифікат"/>
    <hyperlink ref="C158" r:id="rId157" tooltip="Завантажити сертифікат" display="Завантажити сертифікат"/>
    <hyperlink ref="C159" r:id="rId158" tooltip="Завантажити сертифікат" display="Завантажити сертифікат"/>
    <hyperlink ref="C160" r:id="rId159" tooltip="Завантажити сертифікат" display="Завантажити сертифікат"/>
    <hyperlink ref="C161" r:id="rId160" tooltip="Завантажити сертифікат" display="Завантажити сертифікат"/>
    <hyperlink ref="C162" r:id="rId161" tooltip="Завантажити сертифікат" display="Завантажити сертифікат"/>
    <hyperlink ref="C163" r:id="rId162" tooltip="Завантажити сертифікат" display="Завантажити сертифікат"/>
    <hyperlink ref="C164" r:id="rId163" tooltip="Завантажити сертифікат" display="Завантажити сертифікат"/>
    <hyperlink ref="C165" r:id="rId164" tooltip="Завантажити сертифікат" display="Завантажити сертифікат"/>
    <hyperlink ref="C166" r:id="rId165" tooltip="Завантажити сертифікат" display="Завантажити сертифікат"/>
    <hyperlink ref="C167" r:id="rId166" tooltip="Завантажити сертифікат" display="Завантажити сертифікат"/>
    <hyperlink ref="C168" r:id="rId167" tooltip="Завантажити сертифікат" display="Завантажити сертифікат"/>
    <hyperlink ref="C169" r:id="rId168" tooltip="Завантажити сертифікат" display="Завантажити сертифікат"/>
    <hyperlink ref="C170" r:id="rId169" tooltip="Завантажити сертифікат" display="Завантажити сертифікат"/>
    <hyperlink ref="C171" r:id="rId170" tooltip="Завантажити сертифікат" display="Завантажити сертифікат"/>
    <hyperlink ref="C172" r:id="rId171" tooltip="Завантажити сертифікат" display="Завантажити сертифікат"/>
    <hyperlink ref="C173" r:id="rId172" tooltip="Завантажити сертифікат" display="Завантажити сертифікат"/>
    <hyperlink ref="C174" r:id="rId173" tooltip="Завантажити сертифікат" display="Завантажити сертифікат"/>
    <hyperlink ref="C175" r:id="rId174" tooltip="Завантажити сертифікат" display="Завантажити сертифікат"/>
    <hyperlink ref="C176" r:id="rId175" tooltip="Завантажити сертифікат" display="Завантажити сертифікат"/>
    <hyperlink ref="C177" r:id="rId176" tooltip="Завантажити сертифікат" display="Завантажити сертифікат"/>
    <hyperlink ref="C178" r:id="rId177" tooltip="Завантажити сертифікат" display="Завантажити сертифікат"/>
    <hyperlink ref="C179" r:id="rId178" tooltip="Завантажити сертифікат" display="Завантажити сертифікат"/>
    <hyperlink ref="C180" r:id="rId179" tooltip="Завантажити сертифікат" display="Завантажити сертифікат"/>
    <hyperlink ref="C181" r:id="rId180" tooltip="Завантажити сертифікат" display="Завантажити сертифікат"/>
    <hyperlink ref="C182" r:id="rId181" tooltip="Завантажити сертифікат" display="Завантажити сертифікат"/>
    <hyperlink ref="C183" r:id="rId182" tooltip="Завантажити сертифікат" display="Завантажити сертифікат"/>
    <hyperlink ref="C184" r:id="rId183" tooltip="Завантажити сертифікат" display="Завантажити сертифікат"/>
    <hyperlink ref="C185" r:id="rId184" tooltip="Завантажити сертифікат" display="Завантажити сертифікат"/>
    <hyperlink ref="C186" r:id="rId185" tooltip="Завантажити сертифікат" display="Завантажити сертифікат"/>
    <hyperlink ref="C187" r:id="rId186" tooltip="Завантажити сертифікат" display="Завантажити сертифікат"/>
    <hyperlink ref="C188" r:id="rId187" tooltip="Завантажити сертифікат" display="Завантажити сертифікат"/>
    <hyperlink ref="C189" r:id="rId188" tooltip="Завантажити сертифікат" display="Завантажити сертифікат"/>
    <hyperlink ref="C190" r:id="rId189" tooltip="Завантажити сертифікат" display="Завантажити сертифікат"/>
    <hyperlink ref="C191" r:id="rId190" tooltip="Завантажити сертифікат" display="Завантажити сертифікат"/>
    <hyperlink ref="C192" r:id="rId191" tooltip="Завантажити сертифікат" display="Завантажити сертифікат"/>
    <hyperlink ref="C193" r:id="rId192" tooltip="Завантажити сертифікат" display="Завантажити сертифікат"/>
    <hyperlink ref="C194" r:id="rId193" tooltip="Завантажити сертифікат" display="Завантажити сертифікат"/>
    <hyperlink ref="C195" r:id="rId194" tooltip="Завантажити сертифікат" display="Завантажити сертифікат"/>
    <hyperlink ref="C196" r:id="rId195" tooltip="Завантажити сертифікат" display="Завантажити сертифікат"/>
    <hyperlink ref="C197" r:id="rId196" tooltip="Завантажити сертифікат" display="Завантажити сертифікат"/>
    <hyperlink ref="C198" r:id="rId197" tooltip="Завантажити сертифікат" display="Завантажити сертифікат"/>
    <hyperlink ref="C199" r:id="rId198" tooltip="Завантажити сертифікат" display="Завантажити сертифікат"/>
    <hyperlink ref="C200" r:id="rId199" tooltip="Завантажити сертифікат" display="Завантажити сертифікат"/>
    <hyperlink ref="C201" r:id="rId200" tooltip="Завантажити сертифікат" display="Завантажити сертифікат"/>
    <hyperlink ref="C202" r:id="rId201" tooltip="Завантажити сертифікат" display="Завантажити сертифікат"/>
    <hyperlink ref="C203" r:id="rId202" tooltip="Завантажити сертифікат" display="Завантажити сертифікат"/>
    <hyperlink ref="C204" r:id="rId203" tooltip="Завантажити сертифікат" display="Завантажити сертифікат"/>
    <hyperlink ref="C205" r:id="rId204" tooltip="Завантажити сертифікат" display="Завантажити сертифікат"/>
    <hyperlink ref="C206" r:id="rId205" tooltip="Завантажити сертифікат" display="Завантажити сертифікат"/>
    <hyperlink ref="C207" r:id="rId206" tooltip="Завантажити сертифікат" display="Завантажити сертифікат"/>
    <hyperlink ref="C208" r:id="rId207" tooltip="Завантажити сертифікат" display="Завантажити сертифікат"/>
    <hyperlink ref="C209" r:id="rId208" tooltip="Завантажити сертифікат" display="Завантажити сертифікат"/>
    <hyperlink ref="C210" r:id="rId209" tooltip="Завантажити сертифікат" display="Завантажити сертифікат"/>
    <hyperlink ref="C211" r:id="rId210" tooltip="Завантажити сертифікат" display="Завантажити сертифікат"/>
    <hyperlink ref="C212" r:id="rId211" tooltip="Завантажити сертифікат" display="Завантажити сертифікат"/>
    <hyperlink ref="C213" r:id="rId212" tooltip="Завантажити сертифікат" display="Завантажити сертифікат"/>
    <hyperlink ref="C214" r:id="rId213" tooltip="Завантажити сертифікат" display="Завантажити сертифікат"/>
    <hyperlink ref="C215" r:id="rId214" tooltip="Завантажити сертифікат" display="Завантажити сертифікат"/>
    <hyperlink ref="C216" r:id="rId215" tooltip="Завантажити сертифікат" display="Завантажити сертифікат"/>
    <hyperlink ref="C217" r:id="rId216" tooltip="Завантажити сертифікат" display="Завантажити сертифікат"/>
    <hyperlink ref="C218" r:id="rId217" tooltip="Завантажити сертифікат" display="Завантажити сертифікат"/>
    <hyperlink ref="C219" r:id="rId218" tooltip="Завантажити сертифікат" display="Завантажити сертифікат"/>
    <hyperlink ref="C220" r:id="rId219" tooltip="Завантажити сертифікат" display="Завантажити сертифікат"/>
    <hyperlink ref="C221" r:id="rId220" tooltip="Завантажити сертифікат" display="Завантажити сертифікат"/>
    <hyperlink ref="C222" r:id="rId221" tooltip="Завантажити сертифікат" display="Завантажити сертифікат"/>
    <hyperlink ref="C223" r:id="rId222" tooltip="Завантажити сертифікат" display="Завантажити сертифікат"/>
    <hyperlink ref="C224" r:id="rId223" tooltip="Завантажити сертифікат" display="Завантажити сертифікат"/>
    <hyperlink ref="C225" r:id="rId224" tooltip="Завантажити сертифікат" display="Завантажити сертифікат"/>
    <hyperlink ref="C226" r:id="rId225" tooltip="Завантажити сертифікат" display="Завантажити сертифікат"/>
    <hyperlink ref="C227" r:id="rId226" tooltip="Завантажити сертифікат" display="Завантажити сертифікат"/>
    <hyperlink ref="C228" r:id="rId227" tooltip="Завантажити сертифікат" display="Завантажити сертифікат"/>
    <hyperlink ref="C229" r:id="rId228" tooltip="Завантажити сертифікат" display="Завантажити сертифікат"/>
    <hyperlink ref="C230" r:id="rId229" tooltip="Завантажити сертифікат" display="Завантажити сертифікат"/>
    <hyperlink ref="C231" r:id="rId230" tooltip="Завантажити сертифікат" display="Завантажити сертифікат"/>
    <hyperlink ref="C232" r:id="rId231" tooltip="Завантажити сертифікат" display="Завантажити сертифікат"/>
    <hyperlink ref="C233" r:id="rId232" tooltip="Завантажити сертифікат" display="Завантажити сертифікат"/>
    <hyperlink ref="C234" r:id="rId233" tooltip="Завантажити сертифікат" display="Завантажити сертифікат"/>
  </hyperlinks>
  <pageMargins left="0.7" right="0.7" top="0.75" bottom="0.75" header="0.3" footer="0.3"/>
  <pageSetup orientation="portrait" r:id="rId2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2024-01-02T11:15:27Z</dcterms:created>
  <dcterms:modified xsi:type="dcterms:W3CDTF">2024-01-22T12:45:30Z</dcterms:modified>
  <cp:category/>
</cp:coreProperties>
</file>