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</calcChain>
</file>

<file path=xl/sharedStrings.xml><?xml version="1.0" encoding="utf-8"?>
<sst xmlns="http://schemas.openxmlformats.org/spreadsheetml/2006/main" count="97" uniqueCount="97">
  <si>
    <t>Херсонський заклад дошкільної освіти № 71 санаторного типу Херсонської міської ради</t>
  </si>
  <si>
    <t xml:space="preserve">Заклад дошкільної освіти №20 "Дзвіночок" Кам'янець-Подільської міської ради Хмельницької області </t>
  </si>
  <si>
    <t xml:space="preserve">Дошкільний навчальний заклад #23 "Чипполіно"(ясла-садок) комбінованого типу Смілянської міської ради </t>
  </si>
  <si>
    <t>Здолбунівський заклад дошкільної освіти (ясла-садок) "Грайлик"</t>
  </si>
  <si>
    <t xml:space="preserve">Комунальний заклад дошкільної освіти (ясла-садок) комбінованого типу №306 Криворізької міської ради </t>
  </si>
  <si>
    <t>Комунальний заклад дошкільної освіти загального розвитку (ясла - садок) "Зернятко"</t>
  </si>
  <si>
    <t>Заклад дошкільної освіти (ясла-садок) комбінованого типу "Оленка" Броварської міської ради Броварського району Київської області</t>
  </si>
  <si>
    <t xml:space="preserve">Дошкільний навчальний заклад №18 (ясла-садок комбінованого типу) Смілянської міської ради Черкаської області </t>
  </si>
  <si>
    <t>Комунальний заклад "Дошкільний навчальний заклад № 52 Вінницької міської ради"</t>
  </si>
  <si>
    <t>Зачепилівський заклад дошкільної освіти (ясла-садок) "Ромашка" Зачепилівської селищної ради Красноградського району Харківської області</t>
  </si>
  <si>
    <t>Житомирський дошкільний навчальний заклад №70</t>
  </si>
  <si>
    <t>Хмельницький заклад дошкільної освіти № 53 "Веселка" Хмельницької міської ради Хмельницької області</t>
  </si>
  <si>
    <t>Заклад дошкільної освіти (ясла-садок) комбінованого типу "Вулик" Броварської міської ради Броварського району Київської області</t>
  </si>
  <si>
    <t>ЗАКЛАД ДОШКІЛЬНОЇ ОСВІТИ  КОМБІНОВАНОГО ТИПУ(ЯСЛА-САДОК) «ЗОЛОТА РИБКА» БРОВАРСЬКОЇ МІСЬКОЇ РАДИ БРОВАРСЬКОГО РАЙОНУ КИЇВСЬКОЇ ОБЛАСТІ</t>
  </si>
  <si>
    <t>Заклад дошкільної освіти (ясла-садок) "Теремок Долинської міської ради</t>
  </si>
  <si>
    <t>ЗДО №7 "Волиняночка"</t>
  </si>
  <si>
    <t>Заклад дошкільної освіти (ясла-садок) "РОМАШКА" №4 комбінованого типу м.Жашків Жашківської міської ради Черкаської області</t>
  </si>
  <si>
    <t>Дошкільний начальний заклад (цент розвитку дитини) №13 "Купава" Сумської міської ради</t>
  </si>
  <si>
    <t>ЗАКЛАД ДОШКІЛЬНОЇ ОСВІТИ  (ЯСЛА-САДОК) КОМБІНОВАНОГО ТИПУ «ЗОЛОТА РИБКА» БРОВАРСЬКОЇ МІСЬКОЇ РАДИ БРОВАРСЬКОГО РАЙОНУ КИЇВСЬКОЇ ОБЛАСТІ</t>
  </si>
  <si>
    <t>Жовтанецький заклад дошкільної освіти "Вишенька" (комбінованого типу) Жовтанецької сільської ради Львівського Району Львівської області</t>
  </si>
  <si>
    <t xml:space="preserve">Комунальний заклад дошкільної освіти (Центр розвитку дитини)№2 "Веселі дзвіночки" Вільногірської міської ради Дніпропетровської області </t>
  </si>
  <si>
    <t xml:space="preserve">Комунальний заклад "Дошкільний навчальний заклад (ясла -садок) №317 Харківської міської ради </t>
  </si>
  <si>
    <t>Заклад дошкільної освіти №1 "Перлинка" Шепетівської міської ради, Хмельницької області</t>
  </si>
  <si>
    <t>Заклад дошкільної освіти (ясла - садок) №1 "Журавлик" Чорноморської міської ради Одеського району Одеської області</t>
  </si>
  <si>
    <t>Авангардівський ЗДО «Берізка» Авангардівської селищної ради</t>
  </si>
  <si>
    <t xml:space="preserve">ЗДО (ясла -садок) "Берізка" смт Соснове </t>
  </si>
  <si>
    <t>ОДЕСЬКИЙ ЗАКЛАД ДОШКІЛЬНОЇ ОСВІТИ "ДИТЯЧИЙ САДОК" № 45 ОДЕСЬКОЇ МІСЬКОЇ РАДИ</t>
  </si>
  <si>
    <t xml:space="preserve">Комунальний заклад дошкільної освіти (ясла-садок) комбінованого типу №264 Криворізької міської ради </t>
  </si>
  <si>
    <t>Заклад дошкільної освіти «Сонечко» с. Рихтичі Дрогобицькї МР</t>
  </si>
  <si>
    <t>Заклад дошкільної освіти (ясла-садок) комбінованого типу "Золота рибка" Броварської міської ради  Броварського району Київської області</t>
  </si>
  <si>
    <t xml:space="preserve">Комунальний заклад '' Муховецький заклад дошкільної освіти (ясла -садок) ''Калинонька'' Немирівської міської ради Вінницької області </t>
  </si>
  <si>
    <t>Комунальний заклад "Дошкільний навчальний заклад (ясла-садок)№ 231 комбінованого типу Харківської міської ради "</t>
  </si>
  <si>
    <t>Комунальний заклад "Заклад дошкільної освіти№18 Вінницької міської ради"</t>
  </si>
  <si>
    <t>Дошкільний навчальний заклад №24 "Калинка" (ясла-садок комбінованого типу) Смілянської міської ради Черкаської області</t>
  </si>
  <si>
    <t>Хмельницький заклад дошкільної освіти № 29 «Ранкова зірка»</t>
  </si>
  <si>
    <t>Заклад дошкільної освіти (ясла-садок )№ 73 "Червона квіточка" комбінованого типу м.Кропивницький</t>
  </si>
  <si>
    <t>КЗ "ЗДО №10ВМР"</t>
  </si>
  <si>
    <t>Заклад дошкільної освіти (ясла - садок) № 29 Олександрійської міської ради</t>
  </si>
  <si>
    <t>Комунальний зааклад "Дошкільний навчальний заклад (ясла-садок) №119 Харківської міської ради"</t>
  </si>
  <si>
    <t>ЗДО №3 "Веселка" Управління освіти ім. Б.Грінченка Южноукраїнської міської ради</t>
  </si>
  <si>
    <t>Петрівський заклад дошкільної освіти "Калинка"</t>
  </si>
  <si>
    <t>Переможненський ЗДО ясла-садок "Квітуча вишенька"Комарнівської міської ради Львівської області</t>
  </si>
  <si>
    <t>Комунальний заклад "Дошкільний навчальний заклад (ясла-садок)№395 Харківської міської ради"</t>
  </si>
  <si>
    <t>Заклад дошкільної освіти (ясла-садок) № 3 «Лісова казка» міста Ківерці</t>
  </si>
  <si>
    <t>Заклад дошкільної освіти (ясла-садок) № 6 "Крунк" комбінованого типу Славутицької міської ради Вишгородського району Київської області</t>
  </si>
  <si>
    <t>Комунальний заклад "Дошкільний навчальний заклад (ясла-садок) № 413 Харківської міської ради"</t>
  </si>
  <si>
    <t>Первозванівський заклад дошкільної освіти загального типу "Колосок" Кропивницького району Кіровоградської області</t>
  </si>
  <si>
    <t>Комунальний заклад дошкільної освіти (центр розвитку дитини) №404 Дніпровської міської ради</t>
  </si>
  <si>
    <t>Комунальний заклад "Дошкільний навчальний заклад № 45 Вінницької міської ради"</t>
  </si>
  <si>
    <t>Заклад дошкільної освіти №5 "Калинка" Шполянської міської рад ОТГ</t>
  </si>
  <si>
    <t>Комунальний заклад "Глеюватський комбінований заклад дошкільної освіти (ясла-садок) " Веселка" Глеюватської сільської ради</t>
  </si>
  <si>
    <t>Комунальний заклад "Дошкільний навчальний заклад № 73 Вінницької міської ради"</t>
  </si>
  <si>
    <t>Заклад дошкільної освіти"Дзвіночок" с. Катеринівка</t>
  </si>
  <si>
    <t>ЦДР "Совенята"</t>
  </si>
  <si>
    <t>Заклад дошкільної освіти (ясла-садок) №6 "Казка" Сарненської міської ради</t>
  </si>
  <si>
    <t>Низівський заклад дошкільної освіти (ясла - садок) "Журавонька" Садівської сільської ради</t>
  </si>
  <si>
    <t>Немирівський заклад дошкільної освіти (ясла-сдок) №4 "Сонечко" Немирівської міської ради</t>
  </si>
  <si>
    <t xml:space="preserve">Заклад дошкільної освіти #653 Печерського району міста Києва </t>
  </si>
  <si>
    <t>Хмельницький заклад дошкільної освіти № 45 "Ялинка" Хмельницької міської ради</t>
  </si>
  <si>
    <t xml:space="preserve">Пилиповицький заклад дошкільної освіти (ясла-садок) комбінованого типу </t>
  </si>
  <si>
    <t xml:space="preserve">Війницький заклад дошкільної освіти дитячий садок "Малятко" Бокіймівської сільської ради Дубенського району Рівненської області </t>
  </si>
  <si>
    <t>Тернопільський заклад дошкільної освіти (ясла-садок) №25</t>
  </si>
  <si>
    <t>Заклад дошкільної освіти (ясла-садок) комбінованого типу № 237 "Смородинка" Запорізької міської ради</t>
  </si>
  <si>
    <t>Кремінянський заклад дошкільної освіти (дитячий сабок) "Сонечко", Городоцької міської ради</t>
  </si>
  <si>
    <t xml:space="preserve">Заклад дошкільної освіти (ясла-садок) #1 "Чайка" відлілу освіти Селидівської міської ради. </t>
  </si>
  <si>
    <t xml:space="preserve">Заклад дошкільної освіти (ясла-садок) комбінованого типу №244 "Біла лілея" Запорізької міської ради </t>
  </si>
  <si>
    <t>Заклад дошкільної освіти "Сонечко"</t>
  </si>
  <si>
    <t>Букачівський ЗДО (ясла-садок) "Малятко"</t>
  </si>
  <si>
    <t xml:space="preserve">Заклад дошкільної освіти (ясла-садок) "Пролісок" Визирської сільської ради Одеського району Одеської області </t>
  </si>
  <si>
    <t>ХМЕЛЬНИЦЬКИЙ ЗАКЛАД ДОШКІЛЬНОЇ ОСВІТИ № 10 «ВЕСЕЛКА» ХМЕЛЬНИЦЬКОЇ МІСЬКОЇ РАДИ ХМЕЛЬНИЦЬКОЇ ОБЛАСТІ</t>
  </si>
  <si>
    <t>КЗДО "Іларіонівський ясла-садок №1 "Васильок"</t>
  </si>
  <si>
    <t>Заклад дошкільної освіти №8 "Веселка" Сарненської міської ради</t>
  </si>
  <si>
    <t>Хмельницький заклад дошкільної освіти № 24 "Барвінок"</t>
  </si>
  <si>
    <t>Дошкільний навчальний заклад №7 "СОНЕЧКО" (ясла-садок комбінованого типу) Смілянської міської ради</t>
  </si>
  <si>
    <t>Комунального закладу дошкільної освіти (ясла – садок) комбінованого типу №176 Криворізької міської ради</t>
  </si>
  <si>
    <t>Дошкільний навчальний заклад 28 Центр С.Ф.Русової</t>
  </si>
  <si>
    <t xml:space="preserve">Заклад дошкільної освіти "Сонечко"с. Нуйно Сошичненської сільської ради Волинської області </t>
  </si>
  <si>
    <t>Заклад дошкільної освіти (ясла-садок)комінованого типу "Перлинка" Броварської міської ради Броварського району Київської області</t>
  </si>
  <si>
    <t>Комунальний заклад дошкільної освіти (ясла-садок) комбінованого типу №220 Криворізької міської ради</t>
  </si>
  <si>
    <t xml:space="preserve">Комунальний заклад «Дошкільний навчальний заклад  (ясла-садок) № 248 Харківської міської ради» </t>
  </si>
  <si>
    <t xml:space="preserve">Херсонський спеціальний дитячий садок №8 Херсонської міської ради </t>
  </si>
  <si>
    <t>Дошкільний навчальний заклад (ясла-садок) комбінованого типу 27 Прилуцької міської ради Чернігівської області</t>
  </si>
  <si>
    <t>ДНЗ 28 Центр С.Ф.Русової</t>
  </si>
  <si>
    <t xml:space="preserve">КЗ"Матвіївська загальноосвітня санаторна школа-інтернат І-ІІІ ступенів "ЗОР </t>
  </si>
  <si>
    <t xml:space="preserve">ЗДО "Вишенька" комбінованого типу Жовтанецької сільської ради </t>
  </si>
  <si>
    <t xml:space="preserve">Заклад дошкільної освіти «Вишенька» </t>
  </si>
  <si>
    <t>Жовтанецький ЗДО "Вишенька "</t>
  </si>
  <si>
    <t>Заклад  дошкільної освіти №10"Теремок"</t>
  </si>
  <si>
    <t>Заклад дошкільної освіти (ясла-садок) комбінованого типу № 428</t>
  </si>
  <si>
    <t>Барвінківський заклад дошкільної освіти (ясла-садок) №3 "Золотий ключик" Барвінківської міської територіальної громади Ізюмського району Харківської області</t>
  </si>
  <si>
    <t>СК ЗДО "Слов'янський ясла - садок №1 Веселка" Слов'янської сільської ради</t>
  </si>
  <si>
    <t>Заклад дошкільної освіти (ясла - садок) №1 "Ромашка" Сумської міської ради</t>
  </si>
  <si>
    <t>КОМУНАЛЬНИЙ ЗАКЛАД "КОЗАЦЬКА ГІМНАЗІЯ КРОПИВНИЦЬКОЇ МІСТКОЇ РАДИ"</t>
  </si>
  <si>
    <t>Дніпровська гімназія № 72 Дніпровської міської ради</t>
  </si>
  <si>
    <t>Посилання на сертифікат</t>
  </si>
  <si>
    <t>Заклад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</si>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</sst>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lan.bank.gov.ua/get-user-certificate/C9ZFOS8D_JESxT5kgVpa" TargetMode="External"/><Relationship Id="rId21" Type="http://schemas.openxmlformats.org/officeDocument/2006/relationships/hyperlink" Target="https://talan.bank.gov.ua/get-user-certificate/C9ZFOXjYQUhx86ZGxK3E" TargetMode="External"/><Relationship Id="rId42" Type="http://schemas.openxmlformats.org/officeDocument/2006/relationships/hyperlink" Target="https://talan.bank.gov.ua/get-user-certificate/C9ZFO6JzcVg9NXztxHEc" TargetMode="External"/><Relationship Id="rId47" Type="http://schemas.openxmlformats.org/officeDocument/2006/relationships/hyperlink" Target="https://talan.bank.gov.ua/get-user-certificate/C9ZFOo8OMhUWAPGd9mKa" TargetMode="External"/><Relationship Id="rId63" Type="http://schemas.openxmlformats.org/officeDocument/2006/relationships/hyperlink" Target="https://talan.bank.gov.ua/get-user-certificate/C9ZFOn3HSJUN9_0YU7BM" TargetMode="External"/><Relationship Id="rId68" Type="http://schemas.openxmlformats.org/officeDocument/2006/relationships/hyperlink" Target="https://talan.bank.gov.ua/get-user-certificate/C9ZFOZKQDc5tz-s7B4Cc" TargetMode="External"/><Relationship Id="rId84" Type="http://schemas.openxmlformats.org/officeDocument/2006/relationships/hyperlink" Target="https://talan.bank.gov.ua/get-user-certificate/C9ZFONXAZZbwUP1BCVzI" TargetMode="External"/><Relationship Id="rId89" Type="http://schemas.openxmlformats.org/officeDocument/2006/relationships/hyperlink" Target="https://talan.bank.gov.ua/get-user-certificate/C9ZFO41JABxG3NP4dbO_" TargetMode="External"/><Relationship Id="rId16" Type="http://schemas.openxmlformats.org/officeDocument/2006/relationships/hyperlink" Target="https://talan.bank.gov.ua/get-user-certificate/C9ZFOxdoWHUMENNDaxAl" TargetMode="External"/><Relationship Id="rId11" Type="http://schemas.openxmlformats.org/officeDocument/2006/relationships/hyperlink" Target="https://talan.bank.gov.ua/get-user-certificate/C9ZFOkEQy1DJi0BLrRlF" TargetMode="External"/><Relationship Id="rId32" Type="http://schemas.openxmlformats.org/officeDocument/2006/relationships/hyperlink" Target="https://talan.bank.gov.ua/get-user-certificate/C9ZFOwmmagTuLRwzCTC_" TargetMode="External"/><Relationship Id="rId37" Type="http://schemas.openxmlformats.org/officeDocument/2006/relationships/hyperlink" Target="https://talan.bank.gov.ua/get-user-certificate/C9ZFO-HGe2ai7AoEv4DF" TargetMode="External"/><Relationship Id="rId53" Type="http://schemas.openxmlformats.org/officeDocument/2006/relationships/hyperlink" Target="https://talan.bank.gov.ua/get-user-certificate/C9ZFOp8Bjvg7eN35Rprt" TargetMode="External"/><Relationship Id="rId58" Type="http://schemas.openxmlformats.org/officeDocument/2006/relationships/hyperlink" Target="https://talan.bank.gov.ua/get-user-certificate/C9ZFOtPyrnG0ZQwFUZ-c" TargetMode="External"/><Relationship Id="rId74" Type="http://schemas.openxmlformats.org/officeDocument/2006/relationships/hyperlink" Target="https://talan.bank.gov.ua/get-user-certificate/C9ZFO2IwmL3RXJE5cr5w" TargetMode="External"/><Relationship Id="rId79" Type="http://schemas.openxmlformats.org/officeDocument/2006/relationships/hyperlink" Target="https://talan.bank.gov.ua/get-user-certificate/C9ZFOT2SFHGo7ZY_uJ35" TargetMode="External"/><Relationship Id="rId5" Type="http://schemas.openxmlformats.org/officeDocument/2006/relationships/hyperlink" Target="https://talan.bank.gov.ua/get-user-certificate/C9ZFO_AhHw-fKwEjxbLT" TargetMode="External"/><Relationship Id="rId90" Type="http://schemas.openxmlformats.org/officeDocument/2006/relationships/hyperlink" Target="https://talan.bank.gov.ua/get-user-certificate/C9ZFOvJGsVSW0LzIFso0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talan.bank.gov.ua/get-user-certificate/C9ZFObS3oFmf_ZdcjIwm" TargetMode="External"/><Relationship Id="rId27" Type="http://schemas.openxmlformats.org/officeDocument/2006/relationships/hyperlink" Target="https://talan.bank.gov.ua/get-user-certificate/C9ZFOyt5QYIz_l4eTBms" TargetMode="External"/><Relationship Id="rId43" Type="http://schemas.openxmlformats.org/officeDocument/2006/relationships/hyperlink" Target="https://talan.bank.gov.ua/get-user-certificate/C9ZFOgE2zOEWH3T6VSjH" TargetMode="External"/><Relationship Id="rId48" Type="http://schemas.openxmlformats.org/officeDocument/2006/relationships/hyperlink" Target="https://talan.bank.gov.ua/get-user-certificate/C9ZFOM61kO8QWTRs0Uxs" TargetMode="External"/><Relationship Id="rId64" Type="http://schemas.openxmlformats.org/officeDocument/2006/relationships/hyperlink" Target="https://talan.bank.gov.ua/get-user-certificate/C9ZFOokuJIvPa5YzqtXZ" TargetMode="External"/><Relationship Id="rId69" Type="http://schemas.openxmlformats.org/officeDocument/2006/relationships/hyperlink" Target="https://talan.bank.gov.ua/get-user-certificate/C9ZFOoUf7SUJmiKN1fZO" TargetMode="External"/><Relationship Id="rId8" Type="http://schemas.openxmlformats.org/officeDocument/2006/relationships/hyperlink" Target="https://talan.bank.gov.ua/get-user-certificate/C9ZFOT4XpCiNY4aTyykm" TargetMode="External"/><Relationship Id="rId51" Type="http://schemas.openxmlformats.org/officeDocument/2006/relationships/hyperlink" Target="https://talan.bank.gov.ua/get-user-certificate/C9ZFOBd4mf_YGS7f0A86" TargetMode="External"/><Relationship Id="rId72" Type="http://schemas.openxmlformats.org/officeDocument/2006/relationships/hyperlink" Target="https://talan.bank.gov.ua/get-user-certificate/C9ZFOP9bqAJb57WVb1VP" TargetMode="External"/><Relationship Id="rId80" Type="http://schemas.openxmlformats.org/officeDocument/2006/relationships/hyperlink" Target="https://talan.bank.gov.ua/get-user-certificate/C9ZFOlmKxf9RNuTYiL-7" TargetMode="External"/><Relationship Id="rId85" Type="http://schemas.openxmlformats.org/officeDocument/2006/relationships/hyperlink" Target="https://talan.bank.gov.ua/get-user-certificate/C9ZFO9cDWoep4y8ww9TB" TargetMode="External"/><Relationship Id="rId93" Type="http://schemas.openxmlformats.org/officeDocument/2006/relationships/hyperlink" Target="https://talan.bank.gov.ua/get-user-certificate/C9ZFO-wWgAc_vktttpyy" TargetMode="External"/><Relationship Id="rId3" Type="http://schemas.openxmlformats.org/officeDocument/2006/relationships/hyperlink" Target="https://talan.bank.gov.ua/get-user-certificate/C9ZFOqV2nDqPtokLrs-7" TargetMode="External"/><Relationship Id="rId12" Type="http://schemas.openxmlformats.org/officeDocument/2006/relationships/hyperlink" Target="https://talan.bank.gov.ua/get-user-certificate/C9ZFOfpZK_qyQsXZEoe5" TargetMode="External"/><Relationship Id="rId17" Type="http://schemas.openxmlformats.org/officeDocument/2006/relationships/hyperlink" Target="https://talan.bank.gov.ua/get-user-certificate/C9ZFOulKAbW7J4o3Qc0_" TargetMode="External"/><Relationship Id="rId25" Type="http://schemas.openxmlformats.org/officeDocument/2006/relationships/hyperlink" Target="https://talan.bank.gov.ua/get-user-certificate/C9ZFOhUHrcPNCLK62M5B" TargetMode="External"/><Relationship Id="rId33" Type="http://schemas.openxmlformats.org/officeDocument/2006/relationships/hyperlink" Target="https://talan.bank.gov.ua/get-user-certificate/C9ZFOAVW46mOq9y9SJR7" TargetMode="External"/><Relationship Id="rId38" Type="http://schemas.openxmlformats.org/officeDocument/2006/relationships/hyperlink" Target="https://talan.bank.gov.ua/get-user-certificate/C9ZFOdE35SkYBB651cXL" TargetMode="External"/><Relationship Id="rId46" Type="http://schemas.openxmlformats.org/officeDocument/2006/relationships/hyperlink" Target="https://talan.bank.gov.ua/get-user-certificate/C9ZFOYR87cD3hgxNL3Qm" TargetMode="External"/><Relationship Id="rId59" Type="http://schemas.openxmlformats.org/officeDocument/2006/relationships/hyperlink" Target="https://talan.bank.gov.ua/get-user-certificate/C9ZFOyUJaRj-3qHrUaX2" TargetMode="External"/><Relationship Id="rId67" Type="http://schemas.openxmlformats.org/officeDocument/2006/relationships/hyperlink" Target="https://talan.bank.gov.ua/get-user-certificate/C9ZFORCQ2YvKZEril5z5" TargetMode="External"/><Relationship Id="rId20" Type="http://schemas.openxmlformats.org/officeDocument/2006/relationships/hyperlink" Target="https://talan.bank.gov.ua/get-user-certificate/C9ZFOqBV7C9tWFCLVKww" TargetMode="External"/><Relationship Id="rId41" Type="http://schemas.openxmlformats.org/officeDocument/2006/relationships/hyperlink" Target="https://talan.bank.gov.ua/get-user-certificate/C9ZFOsAErx7iwTd5v8di" TargetMode="External"/><Relationship Id="rId54" Type="http://schemas.openxmlformats.org/officeDocument/2006/relationships/hyperlink" Target="https://talan.bank.gov.ua/get-user-certificate/C9ZFOmou8_RgDocj-QgH" TargetMode="External"/><Relationship Id="rId62" Type="http://schemas.openxmlformats.org/officeDocument/2006/relationships/hyperlink" Target="https://talan.bank.gov.ua/get-user-certificate/C9ZFOVKTjomyZ4bNtw5p" TargetMode="External"/><Relationship Id="rId70" Type="http://schemas.openxmlformats.org/officeDocument/2006/relationships/hyperlink" Target="https://talan.bank.gov.ua/get-user-certificate/C9ZFOLhjzucYre4xrnxR" TargetMode="External"/><Relationship Id="rId75" Type="http://schemas.openxmlformats.org/officeDocument/2006/relationships/hyperlink" Target="https://talan.bank.gov.ua/get-user-certificate/C9ZFOMKnMVbzWFLJZJqu" TargetMode="External"/><Relationship Id="rId83" Type="http://schemas.openxmlformats.org/officeDocument/2006/relationships/hyperlink" Target="https://talan.bank.gov.ua/get-user-certificate/C9ZFO1Eyy92snBD7V89W" TargetMode="External"/><Relationship Id="rId88" Type="http://schemas.openxmlformats.org/officeDocument/2006/relationships/hyperlink" Target="https://talan.bank.gov.ua/get-user-certificate/C9ZFOpZwZAm13nM2s7ux" TargetMode="External"/><Relationship Id="rId91" Type="http://schemas.openxmlformats.org/officeDocument/2006/relationships/hyperlink" Target="https://talan.bank.gov.ua/get-user-certificate/C9ZFO8Z-NKqwkOFl4M6N" TargetMode="External"/><Relationship Id="rId1" Type="http://schemas.openxmlformats.org/officeDocument/2006/relationships/hyperlink" Target="https://talan.bank.gov.ua/get-user-certificate/C9ZFOmRt-jf1p3yIIne-" TargetMode="External"/><Relationship Id="rId6" Type="http://schemas.openxmlformats.org/officeDocument/2006/relationships/hyperlink" Target="https://talan.bank.gov.ua/get-user-certificate/C9ZFO38QcsOXTRUe9paH" TargetMode="External"/><Relationship Id="rId15" Type="http://schemas.openxmlformats.org/officeDocument/2006/relationships/hyperlink" Target="https://talan.bank.gov.ua/get-user-certificate/C9ZFOHoSLUQojyhKoR9C" TargetMode="External"/><Relationship Id="rId23" Type="http://schemas.openxmlformats.org/officeDocument/2006/relationships/hyperlink" Target="https://talan.bank.gov.ua/get-user-certificate/C9ZFO7WKwTH7eLdewvME" TargetMode="External"/><Relationship Id="rId28" Type="http://schemas.openxmlformats.org/officeDocument/2006/relationships/hyperlink" Target="https://talan.bank.gov.ua/get-user-certificate/C9ZFOuE7XKMNPdL6Fi8V" TargetMode="External"/><Relationship Id="rId36" Type="http://schemas.openxmlformats.org/officeDocument/2006/relationships/hyperlink" Target="https://talan.bank.gov.ua/get-user-certificate/C9ZFOCn2u_bCdraeHeDe" TargetMode="External"/><Relationship Id="rId49" Type="http://schemas.openxmlformats.org/officeDocument/2006/relationships/hyperlink" Target="https://talan.bank.gov.ua/get-user-certificate/C9ZFOtaT_AETno09CsU6" TargetMode="External"/><Relationship Id="rId57" Type="http://schemas.openxmlformats.org/officeDocument/2006/relationships/hyperlink" Target="https://talan.bank.gov.ua/get-user-certificate/C9ZFO7gLRzQt3VRagiaH" TargetMode="External"/><Relationship Id="rId10" Type="http://schemas.openxmlformats.org/officeDocument/2006/relationships/hyperlink" Target="https://talan.bank.gov.ua/get-user-certificate/C9ZFOrOv2Jfm9eKXhkS_" TargetMode="External"/><Relationship Id="rId31" Type="http://schemas.openxmlformats.org/officeDocument/2006/relationships/hyperlink" Target="https://talan.bank.gov.ua/get-user-certificate/C9ZFOLzimWL1cv9NksMi" TargetMode="External"/><Relationship Id="rId44" Type="http://schemas.openxmlformats.org/officeDocument/2006/relationships/hyperlink" Target="https://talan.bank.gov.ua/get-user-certificate/C9ZFOwSd3gnK__Dy5_8C" TargetMode="External"/><Relationship Id="rId52" Type="http://schemas.openxmlformats.org/officeDocument/2006/relationships/hyperlink" Target="https://talan.bank.gov.ua/get-user-certificate/C9ZFOAgfcdpRpwTcZbNW" TargetMode="External"/><Relationship Id="rId60" Type="http://schemas.openxmlformats.org/officeDocument/2006/relationships/hyperlink" Target="https://talan.bank.gov.ua/get-user-certificate/C9ZFOm5Vruq15zhcxxxQ" TargetMode="External"/><Relationship Id="rId65" Type="http://schemas.openxmlformats.org/officeDocument/2006/relationships/hyperlink" Target="https://talan.bank.gov.ua/get-user-certificate/C9ZFOD6MxV3x5MpVh-ju" TargetMode="External"/><Relationship Id="rId73" Type="http://schemas.openxmlformats.org/officeDocument/2006/relationships/hyperlink" Target="https://talan.bank.gov.ua/get-user-certificate/C9ZFOkju6os7kMBrV4ZM" TargetMode="External"/><Relationship Id="rId78" Type="http://schemas.openxmlformats.org/officeDocument/2006/relationships/hyperlink" Target="https://talan.bank.gov.ua/get-user-certificate/C9ZFOm-XjC3_KArj4kGI" TargetMode="External"/><Relationship Id="rId81" Type="http://schemas.openxmlformats.org/officeDocument/2006/relationships/hyperlink" Target="https://talan.bank.gov.ua/get-user-certificate/C9ZFO4opk4MVFlrJa-Yx" TargetMode="External"/><Relationship Id="rId86" Type="http://schemas.openxmlformats.org/officeDocument/2006/relationships/hyperlink" Target="https://talan.bank.gov.ua/get-user-certificate/C9ZFOMSrpi6doEekIitB" TargetMode="External"/><Relationship Id="rId94" Type="http://schemas.openxmlformats.org/officeDocument/2006/relationships/hyperlink" Target="https://talan.bank.gov.ua/get-user-certificate/C9ZFO73yjMnF_xpsOcoD" TargetMode="External"/><Relationship Id="rId4" Type="http://schemas.openxmlformats.org/officeDocument/2006/relationships/hyperlink" Target="https://talan.bank.gov.ua/get-user-certificate/C9ZFO52u5k9UOccMzCeL" TargetMode="External"/><Relationship Id="rId9" Type="http://schemas.openxmlformats.org/officeDocument/2006/relationships/hyperlink" Target="https://talan.bank.gov.ua/get-user-certificate/C9ZFO6_Zgq9jKDiegQl4" TargetMode="External"/><Relationship Id="rId13" Type="http://schemas.openxmlformats.org/officeDocument/2006/relationships/hyperlink" Target="https://talan.bank.gov.ua/get-user-certificate/C9ZFOEZi4TBorM4z9XNx" TargetMode="External"/><Relationship Id="rId18" Type="http://schemas.openxmlformats.org/officeDocument/2006/relationships/hyperlink" Target="https://talan.bank.gov.ua/get-user-certificate/C9ZFOy0iaQ4Xyv-88cDY" TargetMode="External"/><Relationship Id="rId39" Type="http://schemas.openxmlformats.org/officeDocument/2006/relationships/hyperlink" Target="https://talan.bank.gov.ua/get-user-certificate/C9ZFOiUWFxsEygp2NnTC" TargetMode="External"/><Relationship Id="rId34" Type="http://schemas.openxmlformats.org/officeDocument/2006/relationships/hyperlink" Target="https://talan.bank.gov.ua/get-user-certificate/C9ZFORDXT3GIgwW4Fysc" TargetMode="External"/><Relationship Id="rId50" Type="http://schemas.openxmlformats.org/officeDocument/2006/relationships/hyperlink" Target="https://talan.bank.gov.ua/get-user-certificate/C9ZFOIKz2rn75TnrJ2Hd" TargetMode="External"/><Relationship Id="rId55" Type="http://schemas.openxmlformats.org/officeDocument/2006/relationships/hyperlink" Target="https://talan.bank.gov.ua/get-user-certificate/C9ZFOoWUTPn7EQAIN-8n" TargetMode="External"/><Relationship Id="rId76" Type="http://schemas.openxmlformats.org/officeDocument/2006/relationships/hyperlink" Target="https://talan.bank.gov.ua/get-user-certificate/C9ZFOZr6YuJ1CyLTrRli" TargetMode="External"/><Relationship Id="rId7" Type="http://schemas.openxmlformats.org/officeDocument/2006/relationships/hyperlink" Target="https://talan.bank.gov.ua/get-user-certificate/C9ZFOKlM1EoqGiIoGaKk" TargetMode="External"/><Relationship Id="rId71" Type="http://schemas.openxmlformats.org/officeDocument/2006/relationships/hyperlink" Target="https://talan.bank.gov.ua/get-user-certificate/C9ZFOpKmrCa62HXWiZRU" TargetMode="External"/><Relationship Id="rId92" Type="http://schemas.openxmlformats.org/officeDocument/2006/relationships/hyperlink" Target="https://talan.bank.gov.ua/get-user-certificate/C9ZFO4-6b_N_PCK7LOJB" TargetMode="External"/><Relationship Id="rId2" Type="http://schemas.openxmlformats.org/officeDocument/2006/relationships/hyperlink" Target="https://talan.bank.gov.ua/get-user-certificate/C9ZFOOsOvtYbizJj83M6" TargetMode="External"/><Relationship Id="rId29" Type="http://schemas.openxmlformats.org/officeDocument/2006/relationships/hyperlink" Target="https://talan.bank.gov.ua/get-user-certificate/C9ZFO2H858RpScYu3r3y" TargetMode="External"/><Relationship Id="rId24" Type="http://schemas.openxmlformats.org/officeDocument/2006/relationships/hyperlink" Target="https://talan.bank.gov.ua/get-user-certificate/C9ZFOh-4wMwkgqK-zQK2" TargetMode="External"/><Relationship Id="rId40" Type="http://schemas.openxmlformats.org/officeDocument/2006/relationships/hyperlink" Target="https://talan.bank.gov.ua/get-user-certificate/C9ZFOcdYb-qG1NQDhVaq" TargetMode="External"/><Relationship Id="rId45" Type="http://schemas.openxmlformats.org/officeDocument/2006/relationships/hyperlink" Target="https://talan.bank.gov.ua/get-user-certificate/C9ZFOavvJoiQDodMdGWM" TargetMode="External"/><Relationship Id="rId66" Type="http://schemas.openxmlformats.org/officeDocument/2006/relationships/hyperlink" Target="https://talan.bank.gov.ua/get-user-certificate/C9ZFOF2ZrLkyl87BhU5C" TargetMode="External"/><Relationship Id="rId87" Type="http://schemas.openxmlformats.org/officeDocument/2006/relationships/hyperlink" Target="https://talan.bank.gov.ua/get-user-certificate/C9ZFOxFwIY9_S9aov0B3" TargetMode="External"/><Relationship Id="rId61" Type="http://schemas.openxmlformats.org/officeDocument/2006/relationships/hyperlink" Target="https://talan.bank.gov.ua/get-user-certificate/C9ZFOyosvIF6mEUJduvt" TargetMode="External"/><Relationship Id="rId82" Type="http://schemas.openxmlformats.org/officeDocument/2006/relationships/hyperlink" Target="https://talan.bank.gov.ua/get-user-certificate/C9ZFO-9ShM-7_VmhBft4" TargetMode="External"/><Relationship Id="rId19" Type="http://schemas.openxmlformats.org/officeDocument/2006/relationships/hyperlink" Target="https://talan.bank.gov.ua/get-user-certificate/C9ZFOxVAlAA2JpDeDcGR" TargetMode="External"/><Relationship Id="rId14" Type="http://schemas.openxmlformats.org/officeDocument/2006/relationships/hyperlink" Target="https://talan.bank.gov.ua/get-user-certificate/C9ZFO4QeXlwYlu156pjt" TargetMode="External"/><Relationship Id="rId30" Type="http://schemas.openxmlformats.org/officeDocument/2006/relationships/hyperlink" Target="https://talan.bank.gov.ua/get-user-certificate/C9ZFOro0sAdaELuJxLu4" TargetMode="External"/><Relationship Id="rId35" Type="http://schemas.openxmlformats.org/officeDocument/2006/relationships/hyperlink" Target="https://talan.bank.gov.ua/get-user-certificate/C9ZFOu07lh7HmIUHRTGT" TargetMode="External"/><Relationship Id="rId56" Type="http://schemas.openxmlformats.org/officeDocument/2006/relationships/hyperlink" Target="https://talan.bank.gov.ua/get-user-certificate/C9ZFO0xE_Qcgy3iYlRl5" TargetMode="External"/><Relationship Id="rId77" Type="http://schemas.openxmlformats.org/officeDocument/2006/relationships/hyperlink" Target="https://talan.bank.gov.ua/get-user-certificate/C9ZFOj-1QyUBloTUDc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activeCell="C31" sqref="C31"/>
    </sheetView>
  </sheetViews>
  <sheetFormatPr defaultRowHeight="14.4" x14ac:dyDescent="0.3"/>
  <cols>
    <col min="1" max="1" width="8.88671875" style="4"/>
    <col min="2" max="2" width="79.109375" customWidth="1"/>
    <col min="3" max="3" width="27.6640625" customWidth="1"/>
  </cols>
  <sheetData>
    <row r="1" spans="1:3" s="1" customFormat="1" x14ac:dyDescent="0.3">
      <c r="A1" s="2" t="s">
        <v>96</v>
      </c>
      <c r="B1" s="2" t="s">
        <v>95</v>
      </c>
      <c r="C1" s="2" t="s">
        <v>94</v>
      </c>
    </row>
    <row r="2" spans="1:3" s="1" customFormat="1" x14ac:dyDescent="0.3">
      <c r="A2" s="3">
        <v>1</v>
      </c>
      <c r="B2" s="1" t="s">
        <v>93</v>
      </c>
      <c r="C2" s="1" t="str">
        <f>HYPERLINK("https://talan.bank.gov.ua/get-user-certificate/C9ZFOmRt-jf1p3yIIne-","Завантажити сертифікат")</f>
        <v>Завантажити сертифікат</v>
      </c>
    </row>
    <row r="3" spans="1:3" s="1" customFormat="1" x14ac:dyDescent="0.3">
      <c r="A3" s="3">
        <v>2</v>
      </c>
      <c r="B3" s="1" t="s">
        <v>92</v>
      </c>
      <c r="C3" s="1" t="str">
        <f>HYPERLINK("https://talan.bank.gov.ua/get-user-certificate/C9ZFOOsOvtYbizJj83M6","Завантажити сертифікат")</f>
        <v>Завантажити сертифікат</v>
      </c>
    </row>
    <row r="4" spans="1:3" s="1" customFormat="1" x14ac:dyDescent="0.3">
      <c r="A4" s="3">
        <v>3</v>
      </c>
      <c r="B4" s="1" t="s">
        <v>91</v>
      </c>
      <c r="C4" s="1" t="str">
        <f>HYPERLINK("https://talan.bank.gov.ua/get-user-certificate/C9ZFOqV2nDqPtokLrs-7","Завантажити сертифікат")</f>
        <v>Завантажити сертифікат</v>
      </c>
    </row>
    <row r="5" spans="1:3" s="1" customFormat="1" x14ac:dyDescent="0.3">
      <c r="A5" s="3">
        <v>4</v>
      </c>
      <c r="B5" s="1" t="s">
        <v>90</v>
      </c>
      <c r="C5" s="1" t="str">
        <f>HYPERLINK("https://talan.bank.gov.ua/get-user-certificate/C9ZFO52u5k9UOccMzCeL","Завантажити сертифікат")</f>
        <v>Завантажити сертифікат</v>
      </c>
    </row>
    <row r="6" spans="1:3" s="1" customFormat="1" ht="28.8" x14ac:dyDescent="0.3">
      <c r="A6" s="3">
        <v>5</v>
      </c>
      <c r="B6" s="1" t="s">
        <v>89</v>
      </c>
      <c r="C6" s="1" t="str">
        <f>HYPERLINK("https://talan.bank.gov.ua/get-user-certificate/C9ZFO_AhHw-fKwEjxbLT","Завантажити сертифікат")</f>
        <v>Завантажити сертифікат</v>
      </c>
    </row>
    <row r="7" spans="1:3" s="1" customFormat="1" x14ac:dyDescent="0.3">
      <c r="A7" s="3">
        <v>6</v>
      </c>
      <c r="B7" s="1" t="s">
        <v>88</v>
      </c>
      <c r="C7" s="1" t="str">
        <f>HYPERLINK("https://talan.bank.gov.ua/get-user-certificate/C9ZFO38QcsOXTRUe9paH","Завантажити сертифікат")</f>
        <v>Завантажити сертифікат</v>
      </c>
    </row>
    <row r="8" spans="1:3" s="1" customFormat="1" x14ac:dyDescent="0.3">
      <c r="A8" s="3">
        <v>7</v>
      </c>
      <c r="B8" s="1" t="s">
        <v>87</v>
      </c>
      <c r="C8" s="1" t="str">
        <f>HYPERLINK("https://talan.bank.gov.ua/get-user-certificate/C9ZFOKlM1EoqGiIoGaKk","Завантажити сертифікат")</f>
        <v>Завантажити сертифікат</v>
      </c>
    </row>
    <row r="9" spans="1:3" s="1" customFormat="1" x14ac:dyDescent="0.3">
      <c r="A9" s="3">
        <v>8</v>
      </c>
      <c r="B9" s="1" t="s">
        <v>86</v>
      </c>
      <c r="C9" s="1" t="str">
        <f>HYPERLINK("https://talan.bank.gov.ua/get-user-certificate/C9ZFOT4XpCiNY4aTyykm","Завантажити сертифікат")</f>
        <v>Завантажити сертифікат</v>
      </c>
    </row>
    <row r="10" spans="1:3" s="1" customFormat="1" x14ac:dyDescent="0.3">
      <c r="A10" s="3">
        <v>9</v>
      </c>
      <c r="B10" s="1" t="s">
        <v>85</v>
      </c>
      <c r="C10" s="1" t="str">
        <f>HYPERLINK("https://talan.bank.gov.ua/get-user-certificate/C9ZFO6_Zgq9jKDiegQl4","Завантажити сертифікат")</f>
        <v>Завантажити сертифікат</v>
      </c>
    </row>
    <row r="11" spans="1:3" s="1" customFormat="1" x14ac:dyDescent="0.3">
      <c r="A11" s="3">
        <v>10</v>
      </c>
      <c r="B11" s="1" t="s">
        <v>84</v>
      </c>
      <c r="C11" s="1" t="str">
        <f>HYPERLINK("https://talan.bank.gov.ua/get-user-certificate/C9ZFOrOv2Jfm9eKXhkS_","Завантажити сертифікат")</f>
        <v>Завантажити сертифікат</v>
      </c>
    </row>
    <row r="12" spans="1:3" s="1" customFormat="1" x14ac:dyDescent="0.3">
      <c r="A12" s="3">
        <v>11</v>
      </c>
      <c r="B12" s="1" t="s">
        <v>83</v>
      </c>
      <c r="C12" s="1" t="str">
        <f>HYPERLINK("https://talan.bank.gov.ua/get-user-certificate/C9ZFOkEQy1DJi0BLrRlF","Завантажити сертифікат")</f>
        <v>Завантажити сертифікат</v>
      </c>
    </row>
    <row r="13" spans="1:3" s="1" customFormat="1" x14ac:dyDescent="0.3">
      <c r="A13" s="3">
        <v>12</v>
      </c>
      <c r="B13" s="1" t="s">
        <v>82</v>
      </c>
      <c r="C13" s="1" t="str">
        <f>HYPERLINK("https://talan.bank.gov.ua/get-user-certificate/C9ZFOfpZK_qyQsXZEoe5","Завантажити сертифікат")</f>
        <v>Завантажити сертифікат</v>
      </c>
    </row>
    <row r="14" spans="1:3" s="1" customFormat="1" ht="28.8" x14ac:dyDescent="0.3">
      <c r="A14" s="3">
        <v>13</v>
      </c>
      <c r="B14" s="1" t="s">
        <v>81</v>
      </c>
      <c r="C14" s="1" t="str">
        <f>HYPERLINK("https://talan.bank.gov.ua/get-user-certificate/C9ZFOEZi4TBorM4z9XNx","Завантажити сертифікат")</f>
        <v>Завантажити сертифікат</v>
      </c>
    </row>
    <row r="15" spans="1:3" s="1" customFormat="1" x14ac:dyDescent="0.3">
      <c r="A15" s="3">
        <v>14</v>
      </c>
      <c r="B15" s="1" t="s">
        <v>80</v>
      </c>
      <c r="C15" s="1" t="str">
        <f>HYPERLINK("https://talan.bank.gov.ua/get-user-certificate/C9ZFO4QeXlwYlu156pjt","Завантажити сертифікат")</f>
        <v>Завантажити сертифікат</v>
      </c>
    </row>
    <row r="16" spans="1:3" s="1" customFormat="1" ht="28.8" x14ac:dyDescent="0.3">
      <c r="A16" s="3">
        <v>15</v>
      </c>
      <c r="B16" s="1" t="s">
        <v>79</v>
      </c>
      <c r="C16" s="1" t="str">
        <f>HYPERLINK("https://talan.bank.gov.ua/get-user-certificate/C9ZFOHoSLUQojyhKoR9C","Завантажити сертифікат")</f>
        <v>Завантажити сертифікат</v>
      </c>
    </row>
    <row r="17" spans="1:3" s="1" customFormat="1" ht="28.8" x14ac:dyDescent="0.3">
      <c r="A17" s="3">
        <v>16</v>
      </c>
      <c r="B17" s="1" t="s">
        <v>78</v>
      </c>
      <c r="C17" s="1" t="str">
        <f>HYPERLINK("https://talan.bank.gov.ua/get-user-certificate/C9ZFOxdoWHUMENNDaxAl","Завантажити сертифікат")</f>
        <v>Завантажити сертифікат</v>
      </c>
    </row>
    <row r="18" spans="1:3" s="1" customFormat="1" ht="28.8" x14ac:dyDescent="0.3">
      <c r="A18" s="3">
        <v>17</v>
      </c>
      <c r="B18" s="1" t="s">
        <v>77</v>
      </c>
      <c r="C18" s="1" t="str">
        <f>HYPERLINK("https://talan.bank.gov.ua/get-user-certificate/C9ZFOulKAbW7J4o3Qc0_","Завантажити сертифікат")</f>
        <v>Завантажити сертифікат</v>
      </c>
    </row>
    <row r="19" spans="1:3" s="1" customFormat="1" ht="28.8" x14ac:dyDescent="0.3">
      <c r="A19" s="3">
        <v>18</v>
      </c>
      <c r="B19" s="1" t="s">
        <v>76</v>
      </c>
      <c r="C19" s="1" t="str">
        <f>HYPERLINK("https://talan.bank.gov.ua/get-user-certificate/C9ZFOy0iaQ4Xyv-88cDY","Завантажити сертифікат")</f>
        <v>Завантажити сертифікат</v>
      </c>
    </row>
    <row r="20" spans="1:3" s="1" customFormat="1" x14ac:dyDescent="0.3">
      <c r="A20" s="3">
        <v>19</v>
      </c>
      <c r="B20" s="1" t="s">
        <v>75</v>
      </c>
      <c r="C20" s="1" t="str">
        <f>HYPERLINK("https://talan.bank.gov.ua/get-user-certificate/C9ZFOxVAlAA2JpDeDcGR","Завантажити сертифікат")</f>
        <v>Завантажити сертифікат</v>
      </c>
    </row>
    <row r="21" spans="1:3" s="1" customFormat="1" ht="28.8" x14ac:dyDescent="0.3">
      <c r="A21" s="3">
        <v>20</v>
      </c>
      <c r="B21" s="1" t="s">
        <v>74</v>
      </c>
      <c r="C21" s="1" t="str">
        <f>HYPERLINK("https://talan.bank.gov.ua/get-user-certificate/C9ZFOqBV7C9tWFCLVKww","Завантажити сертифікат")</f>
        <v>Завантажити сертифікат</v>
      </c>
    </row>
    <row r="22" spans="1:3" s="1" customFormat="1" ht="28.8" x14ac:dyDescent="0.3">
      <c r="A22" s="3">
        <v>21</v>
      </c>
      <c r="B22" s="1" t="s">
        <v>73</v>
      </c>
      <c r="C22" s="1" t="str">
        <f>HYPERLINK("https://talan.bank.gov.ua/get-user-certificate/C9ZFOXjYQUhx86ZGxK3E","Завантажити сертифікат")</f>
        <v>Завантажити сертифікат</v>
      </c>
    </row>
    <row r="23" spans="1:3" s="1" customFormat="1" x14ac:dyDescent="0.3">
      <c r="A23" s="3">
        <v>22</v>
      </c>
      <c r="B23" s="1" t="s">
        <v>72</v>
      </c>
      <c r="C23" s="1" t="str">
        <f>HYPERLINK("https://talan.bank.gov.ua/get-user-certificate/C9ZFObS3oFmf_ZdcjIwm","Завантажити сертифікат")</f>
        <v>Завантажити сертифікат</v>
      </c>
    </row>
    <row r="24" spans="1:3" s="1" customFormat="1" x14ac:dyDescent="0.3">
      <c r="A24" s="3">
        <v>23</v>
      </c>
      <c r="B24" s="1" t="s">
        <v>71</v>
      </c>
      <c r="C24" s="1" t="str">
        <f>HYPERLINK("https://talan.bank.gov.ua/get-user-certificate/C9ZFO7WKwTH7eLdewvME","Завантажити сертифікат")</f>
        <v>Завантажити сертифікат</v>
      </c>
    </row>
    <row r="25" spans="1:3" s="1" customFormat="1" x14ac:dyDescent="0.3">
      <c r="A25" s="3">
        <v>24</v>
      </c>
      <c r="B25" s="1" t="s">
        <v>70</v>
      </c>
      <c r="C25" s="1" t="str">
        <f>HYPERLINK("https://talan.bank.gov.ua/get-user-certificate/C9ZFOh-4wMwkgqK-zQK2","Завантажити сертифікат")</f>
        <v>Завантажити сертифікат</v>
      </c>
    </row>
    <row r="26" spans="1:3" s="1" customFormat="1" ht="28.8" x14ac:dyDescent="0.3">
      <c r="A26" s="3">
        <v>25</v>
      </c>
      <c r="B26" s="1" t="s">
        <v>69</v>
      </c>
      <c r="C26" s="1" t="str">
        <f>HYPERLINK("https://talan.bank.gov.ua/get-user-certificate/C9ZFOhUHrcPNCLK62M5B","Завантажити сертифікат")</f>
        <v>Завантажити сертифікат</v>
      </c>
    </row>
    <row r="27" spans="1:3" s="1" customFormat="1" ht="28.8" x14ac:dyDescent="0.3">
      <c r="A27" s="3">
        <v>26</v>
      </c>
      <c r="B27" s="1" t="s">
        <v>68</v>
      </c>
      <c r="C27" s="1" t="str">
        <f>HYPERLINK("https://talan.bank.gov.ua/get-user-certificate/C9ZFOS8D_JESxT5kgVpa","Завантажити сертифікат")</f>
        <v>Завантажити сертифікат</v>
      </c>
    </row>
    <row r="28" spans="1:3" s="1" customFormat="1" x14ac:dyDescent="0.3">
      <c r="A28" s="3">
        <v>27</v>
      </c>
      <c r="B28" s="1" t="s">
        <v>67</v>
      </c>
      <c r="C28" s="1" t="str">
        <f>HYPERLINK("https://talan.bank.gov.ua/get-user-certificate/C9ZFOyt5QYIz_l4eTBms","Завантажити сертифікат")</f>
        <v>Завантажити сертифікат</v>
      </c>
    </row>
    <row r="29" spans="1:3" s="1" customFormat="1" x14ac:dyDescent="0.3">
      <c r="A29" s="3">
        <v>28</v>
      </c>
      <c r="B29" s="1" t="s">
        <v>66</v>
      </c>
      <c r="C29" s="1" t="str">
        <f>HYPERLINK("https://talan.bank.gov.ua/get-user-certificate/C9ZFOuE7XKMNPdL6Fi8V","Завантажити сертифікат")</f>
        <v>Завантажити сертифікат</v>
      </c>
    </row>
    <row r="30" spans="1:3" s="1" customFormat="1" ht="28.8" x14ac:dyDescent="0.3">
      <c r="A30" s="3">
        <v>29</v>
      </c>
      <c r="B30" s="1" t="s">
        <v>65</v>
      </c>
      <c r="C30" s="1" t="str">
        <f>HYPERLINK("https://talan.bank.gov.ua/get-user-certificate/C9ZFO2H858RpScYu3r3y","Завантажити сертифікат")</f>
        <v>Завантажити сертифікат</v>
      </c>
    </row>
    <row r="31" spans="1:3" s="1" customFormat="1" ht="28.8" x14ac:dyDescent="0.3">
      <c r="A31" s="3">
        <v>30</v>
      </c>
      <c r="B31" s="1" t="s">
        <v>64</v>
      </c>
      <c r="C31" s="1" t="str">
        <f>HYPERLINK("https://talan.bank.gov.ua/get-user-certificate/C9ZFOro0sAdaELuJxLu4","Завантажити сертифікат")</f>
        <v>Завантажити сертифікат</v>
      </c>
    </row>
    <row r="32" spans="1:3" s="1" customFormat="1" ht="28.8" x14ac:dyDescent="0.3">
      <c r="A32" s="3">
        <v>31</v>
      </c>
      <c r="B32" s="1" t="s">
        <v>63</v>
      </c>
      <c r="C32" s="1" t="str">
        <f>HYPERLINK("https://talan.bank.gov.ua/get-user-certificate/C9ZFOLzimWL1cv9NksMi","Завантажити сертифікат")</f>
        <v>Завантажити сертифікат</v>
      </c>
    </row>
    <row r="33" spans="1:3" s="1" customFormat="1" ht="28.8" x14ac:dyDescent="0.3">
      <c r="A33" s="3">
        <v>32</v>
      </c>
      <c r="B33" s="1" t="s">
        <v>62</v>
      </c>
      <c r="C33" s="1" t="str">
        <f>HYPERLINK("https://talan.bank.gov.ua/get-user-certificate/C9ZFOwmmagTuLRwzCTC_","Завантажити сертифікат")</f>
        <v>Завантажити сертифікат</v>
      </c>
    </row>
    <row r="34" spans="1:3" s="1" customFormat="1" x14ac:dyDescent="0.3">
      <c r="A34" s="3">
        <v>33</v>
      </c>
      <c r="B34" s="1" t="s">
        <v>61</v>
      </c>
      <c r="C34" s="1" t="str">
        <f>HYPERLINK("https://talan.bank.gov.ua/get-user-certificate/C9ZFOAVW46mOq9y9SJR7","Завантажити сертифікат")</f>
        <v>Завантажити сертифікат</v>
      </c>
    </row>
    <row r="35" spans="1:3" s="1" customFormat="1" ht="28.8" x14ac:dyDescent="0.3">
      <c r="A35" s="3">
        <v>34</v>
      </c>
      <c r="B35" s="1" t="s">
        <v>60</v>
      </c>
      <c r="C35" s="1" t="str">
        <f>HYPERLINK("https://talan.bank.gov.ua/get-user-certificate/C9ZFORDXT3GIgwW4Fysc","Завантажити сертифікат")</f>
        <v>Завантажити сертифікат</v>
      </c>
    </row>
    <row r="36" spans="1:3" s="1" customFormat="1" x14ac:dyDescent="0.3">
      <c r="A36" s="3">
        <v>35</v>
      </c>
      <c r="B36" s="1" t="s">
        <v>59</v>
      </c>
      <c r="C36" s="1" t="str">
        <f>HYPERLINK("https://talan.bank.gov.ua/get-user-certificate/C9ZFOu07lh7HmIUHRTGT","Завантажити сертифікат")</f>
        <v>Завантажити сертифікат</v>
      </c>
    </row>
    <row r="37" spans="1:3" s="1" customFormat="1" x14ac:dyDescent="0.3">
      <c r="A37" s="3">
        <v>36</v>
      </c>
      <c r="B37" s="1" t="s">
        <v>58</v>
      </c>
      <c r="C37" s="1" t="str">
        <f>HYPERLINK("https://talan.bank.gov.ua/get-user-certificate/C9ZFOCn2u_bCdraeHeDe","Завантажити сертифікат")</f>
        <v>Завантажити сертифікат</v>
      </c>
    </row>
    <row r="38" spans="1:3" s="1" customFormat="1" x14ac:dyDescent="0.3">
      <c r="A38" s="3">
        <v>37</v>
      </c>
      <c r="B38" s="1" t="s">
        <v>57</v>
      </c>
      <c r="C38" s="1" t="str">
        <f>HYPERLINK("https://talan.bank.gov.ua/get-user-certificate/C9ZFO-HGe2ai7AoEv4DF","Завантажити сертифікат")</f>
        <v>Завантажити сертифікат</v>
      </c>
    </row>
    <row r="39" spans="1:3" s="1" customFormat="1" ht="28.8" x14ac:dyDescent="0.3">
      <c r="A39" s="3">
        <v>38</v>
      </c>
      <c r="B39" s="1" t="s">
        <v>56</v>
      </c>
      <c r="C39" s="1" t="str">
        <f>HYPERLINK("https://talan.bank.gov.ua/get-user-certificate/C9ZFOdE35SkYBB651cXL","Завантажити сертифікат")</f>
        <v>Завантажити сертифікат</v>
      </c>
    </row>
    <row r="40" spans="1:3" s="1" customFormat="1" ht="28.8" x14ac:dyDescent="0.3">
      <c r="A40" s="3">
        <v>39</v>
      </c>
      <c r="B40" s="1" t="s">
        <v>55</v>
      </c>
      <c r="C40" s="1" t="str">
        <f>HYPERLINK("https://talan.bank.gov.ua/get-user-certificate/C9ZFOiUWFxsEygp2NnTC","Завантажити сертифікат")</f>
        <v>Завантажити сертифікат</v>
      </c>
    </row>
    <row r="41" spans="1:3" s="1" customFormat="1" x14ac:dyDescent="0.3">
      <c r="A41" s="3">
        <v>40</v>
      </c>
      <c r="B41" s="1" t="s">
        <v>54</v>
      </c>
      <c r="C41" s="1" t="str">
        <f>HYPERLINK("https://talan.bank.gov.ua/get-user-certificate/C9ZFOcdYb-qG1NQDhVaq","Завантажити сертифікат")</f>
        <v>Завантажити сертифікат</v>
      </c>
    </row>
    <row r="42" spans="1:3" s="1" customFormat="1" x14ac:dyDescent="0.3">
      <c r="A42" s="3">
        <v>41</v>
      </c>
      <c r="B42" s="1" t="s">
        <v>53</v>
      </c>
      <c r="C42" s="1" t="str">
        <f>HYPERLINK("https://talan.bank.gov.ua/get-user-certificate/C9ZFOsAErx7iwTd5v8di","Завантажити сертифікат")</f>
        <v>Завантажити сертифікат</v>
      </c>
    </row>
    <row r="43" spans="1:3" s="1" customFormat="1" x14ac:dyDescent="0.3">
      <c r="A43" s="3">
        <v>42</v>
      </c>
      <c r="B43" s="1" t="s">
        <v>52</v>
      </c>
      <c r="C43" s="1" t="str">
        <f>HYPERLINK("https://talan.bank.gov.ua/get-user-certificate/C9ZFO6JzcVg9NXztxHEc","Завантажити сертифікат")</f>
        <v>Завантажити сертифікат</v>
      </c>
    </row>
    <row r="44" spans="1:3" s="1" customFormat="1" x14ac:dyDescent="0.3">
      <c r="A44" s="3">
        <v>43</v>
      </c>
      <c r="B44" s="1" t="s">
        <v>51</v>
      </c>
      <c r="C44" s="1" t="str">
        <f>HYPERLINK("https://talan.bank.gov.ua/get-user-certificate/C9ZFOgE2zOEWH3T6VSjH","Завантажити сертифікат")</f>
        <v>Завантажити сертифікат</v>
      </c>
    </row>
    <row r="45" spans="1:3" s="1" customFormat="1" ht="28.8" x14ac:dyDescent="0.3">
      <c r="A45" s="3">
        <v>44</v>
      </c>
      <c r="B45" s="1" t="s">
        <v>50</v>
      </c>
      <c r="C45" s="1" t="str">
        <f>HYPERLINK("https://talan.bank.gov.ua/get-user-certificate/C9ZFOwSd3gnK__Dy5_8C","Завантажити сертифікат")</f>
        <v>Завантажити сертифікат</v>
      </c>
    </row>
    <row r="46" spans="1:3" s="1" customFormat="1" x14ac:dyDescent="0.3">
      <c r="A46" s="3">
        <v>45</v>
      </c>
      <c r="B46" s="1" t="s">
        <v>49</v>
      </c>
      <c r="C46" s="1" t="str">
        <f>HYPERLINK("https://talan.bank.gov.ua/get-user-certificate/C9ZFOavvJoiQDodMdGWM","Завантажити сертифікат")</f>
        <v>Завантажити сертифікат</v>
      </c>
    </row>
    <row r="47" spans="1:3" s="1" customFormat="1" x14ac:dyDescent="0.3">
      <c r="A47" s="3">
        <v>46</v>
      </c>
      <c r="B47" s="1" t="s">
        <v>48</v>
      </c>
      <c r="C47" s="1" t="str">
        <f>HYPERLINK("https://talan.bank.gov.ua/get-user-certificate/C9ZFOYR87cD3hgxNL3Qm","Завантажити сертифікат")</f>
        <v>Завантажити сертифікат</v>
      </c>
    </row>
    <row r="48" spans="1:3" s="1" customFormat="1" ht="28.8" x14ac:dyDescent="0.3">
      <c r="A48" s="3">
        <v>47</v>
      </c>
      <c r="B48" s="1" t="s">
        <v>47</v>
      </c>
      <c r="C48" s="1" t="str">
        <f>HYPERLINK("https://talan.bank.gov.ua/get-user-certificate/C9ZFOo8OMhUWAPGd9mKa","Завантажити сертифікат")</f>
        <v>Завантажити сертифікат</v>
      </c>
    </row>
    <row r="49" spans="1:3" s="1" customFormat="1" ht="28.8" x14ac:dyDescent="0.3">
      <c r="A49" s="3">
        <v>48</v>
      </c>
      <c r="B49" s="1" t="s">
        <v>46</v>
      </c>
      <c r="C49" s="1" t="str">
        <f>HYPERLINK("https://talan.bank.gov.ua/get-user-certificate/C9ZFOM61kO8QWTRs0Uxs","Завантажити сертифікат")</f>
        <v>Завантажити сертифікат</v>
      </c>
    </row>
    <row r="50" spans="1:3" s="1" customFormat="1" ht="28.8" x14ac:dyDescent="0.3">
      <c r="A50" s="3">
        <v>49</v>
      </c>
      <c r="B50" s="1" t="s">
        <v>45</v>
      </c>
      <c r="C50" s="1" t="str">
        <f>HYPERLINK("https://talan.bank.gov.ua/get-user-certificate/C9ZFOtaT_AETno09CsU6","Завантажити сертифікат")</f>
        <v>Завантажити сертифікат</v>
      </c>
    </row>
    <row r="51" spans="1:3" s="1" customFormat="1" ht="28.8" x14ac:dyDescent="0.3">
      <c r="A51" s="3">
        <v>50</v>
      </c>
      <c r="B51" s="1" t="s">
        <v>44</v>
      </c>
      <c r="C51" s="1" t="str">
        <f>HYPERLINK("https://talan.bank.gov.ua/get-user-certificate/C9ZFOIKz2rn75TnrJ2Hd","Завантажити сертифікат")</f>
        <v>Завантажити сертифікат</v>
      </c>
    </row>
    <row r="52" spans="1:3" s="1" customFormat="1" x14ac:dyDescent="0.3">
      <c r="A52" s="3">
        <v>51</v>
      </c>
      <c r="B52" s="1" t="s">
        <v>43</v>
      </c>
      <c r="C52" s="1" t="str">
        <f>HYPERLINK("https://talan.bank.gov.ua/get-user-certificate/C9ZFOBd4mf_YGS7f0A86","Завантажити сертифікат")</f>
        <v>Завантажити сертифікат</v>
      </c>
    </row>
    <row r="53" spans="1:3" s="1" customFormat="1" ht="28.8" x14ac:dyDescent="0.3">
      <c r="A53" s="3">
        <v>52</v>
      </c>
      <c r="B53" s="1" t="s">
        <v>42</v>
      </c>
      <c r="C53" s="1" t="str">
        <f>HYPERLINK("https://talan.bank.gov.ua/get-user-certificate/C9ZFOAgfcdpRpwTcZbNW","Завантажити сертифікат")</f>
        <v>Завантажити сертифікат</v>
      </c>
    </row>
    <row r="54" spans="1:3" s="1" customFormat="1" ht="28.8" x14ac:dyDescent="0.3">
      <c r="A54" s="3">
        <v>53</v>
      </c>
      <c r="B54" s="1" t="s">
        <v>41</v>
      </c>
      <c r="C54" s="1" t="str">
        <f>HYPERLINK("https://talan.bank.gov.ua/get-user-certificate/C9ZFOp8Bjvg7eN35Rprt","Завантажити сертифікат")</f>
        <v>Завантажити сертифікат</v>
      </c>
    </row>
    <row r="55" spans="1:3" s="1" customFormat="1" x14ac:dyDescent="0.3">
      <c r="A55" s="3">
        <v>54</v>
      </c>
      <c r="B55" s="1" t="s">
        <v>40</v>
      </c>
      <c r="C55" s="1" t="str">
        <f>HYPERLINK("https://talan.bank.gov.ua/get-user-certificate/C9ZFOmou8_RgDocj-QgH","Завантажити сертифікат")</f>
        <v>Завантажити сертифікат</v>
      </c>
    </row>
    <row r="56" spans="1:3" s="1" customFormat="1" x14ac:dyDescent="0.3">
      <c r="A56" s="3">
        <v>55</v>
      </c>
      <c r="B56" s="1" t="s">
        <v>39</v>
      </c>
      <c r="C56" s="1" t="str">
        <f>HYPERLINK("https://talan.bank.gov.ua/get-user-certificate/C9ZFOoWUTPn7EQAIN-8n","Завантажити сертифікат")</f>
        <v>Завантажити сертифікат</v>
      </c>
    </row>
    <row r="57" spans="1:3" s="1" customFormat="1" ht="28.8" x14ac:dyDescent="0.3">
      <c r="A57" s="3">
        <v>56</v>
      </c>
      <c r="B57" s="1" t="s">
        <v>38</v>
      </c>
      <c r="C57" s="1" t="str">
        <f>HYPERLINK("https://talan.bank.gov.ua/get-user-certificate/C9ZFO0xE_Qcgy3iYlRl5","Завантажити сертифікат")</f>
        <v>Завантажити сертифікат</v>
      </c>
    </row>
    <row r="58" spans="1:3" s="1" customFormat="1" x14ac:dyDescent="0.3">
      <c r="A58" s="3">
        <v>57</v>
      </c>
      <c r="B58" s="1" t="s">
        <v>37</v>
      </c>
      <c r="C58" s="1" t="str">
        <f>HYPERLINK("https://talan.bank.gov.ua/get-user-certificate/C9ZFO7gLRzQt3VRagiaH","Завантажити сертифікат")</f>
        <v>Завантажити сертифікат</v>
      </c>
    </row>
    <row r="59" spans="1:3" s="1" customFormat="1" x14ac:dyDescent="0.3">
      <c r="A59" s="3">
        <v>58</v>
      </c>
      <c r="B59" s="1" t="s">
        <v>36</v>
      </c>
      <c r="C59" s="1" t="str">
        <f>HYPERLINK("https://talan.bank.gov.ua/get-user-certificate/C9ZFOtPyrnG0ZQwFUZ-c","Завантажити сертифікат")</f>
        <v>Завантажити сертифікат</v>
      </c>
    </row>
    <row r="60" spans="1:3" s="1" customFormat="1" ht="28.8" x14ac:dyDescent="0.3">
      <c r="A60" s="3">
        <v>59</v>
      </c>
      <c r="B60" s="1" t="s">
        <v>35</v>
      </c>
      <c r="C60" s="1" t="str">
        <f>HYPERLINK("https://talan.bank.gov.ua/get-user-certificate/C9ZFOyUJaRj-3qHrUaX2","Завантажити сертифікат")</f>
        <v>Завантажити сертифікат</v>
      </c>
    </row>
    <row r="61" spans="1:3" s="1" customFormat="1" x14ac:dyDescent="0.3">
      <c r="A61" s="3">
        <v>60</v>
      </c>
      <c r="B61" s="1" t="s">
        <v>34</v>
      </c>
      <c r="C61" s="1" t="str">
        <f>HYPERLINK("https://talan.bank.gov.ua/get-user-certificate/C9ZFOm5Vruq15zhcxxxQ","Завантажити сертифікат")</f>
        <v>Завантажити сертифікат</v>
      </c>
    </row>
    <row r="62" spans="1:3" s="1" customFormat="1" ht="28.8" x14ac:dyDescent="0.3">
      <c r="A62" s="3">
        <v>61</v>
      </c>
      <c r="B62" s="1" t="s">
        <v>33</v>
      </c>
      <c r="C62" s="1" t="str">
        <f>HYPERLINK("https://talan.bank.gov.ua/get-user-certificate/C9ZFOyosvIF6mEUJduvt","Завантажити сертифікат")</f>
        <v>Завантажити сертифікат</v>
      </c>
    </row>
    <row r="63" spans="1:3" s="1" customFormat="1" x14ac:dyDescent="0.3">
      <c r="A63" s="3">
        <v>62</v>
      </c>
      <c r="B63" s="1" t="s">
        <v>32</v>
      </c>
      <c r="C63" s="1" t="str">
        <f>HYPERLINK("https://talan.bank.gov.ua/get-user-certificate/C9ZFOVKTjomyZ4bNtw5p","Завантажити сертифікат")</f>
        <v>Завантажити сертифікат</v>
      </c>
    </row>
    <row r="64" spans="1:3" s="1" customFormat="1" ht="28.8" x14ac:dyDescent="0.3">
      <c r="A64" s="3">
        <v>63</v>
      </c>
      <c r="B64" s="1" t="s">
        <v>31</v>
      </c>
      <c r="C64" s="1" t="str">
        <f>HYPERLINK("https://talan.bank.gov.ua/get-user-certificate/C9ZFOn3HSJUN9_0YU7BM","Завантажити сертифікат")</f>
        <v>Завантажити сертифікат</v>
      </c>
    </row>
    <row r="65" spans="1:3" s="1" customFormat="1" ht="28.8" x14ac:dyDescent="0.3">
      <c r="A65" s="3">
        <v>64</v>
      </c>
      <c r="B65" s="1" t="s">
        <v>30</v>
      </c>
      <c r="C65" s="1" t="str">
        <f>HYPERLINK("https://talan.bank.gov.ua/get-user-certificate/C9ZFOokuJIvPa5YzqtXZ","Завантажити сертифікат")</f>
        <v>Завантажити сертифікат</v>
      </c>
    </row>
    <row r="66" spans="1:3" s="1" customFormat="1" ht="28.8" x14ac:dyDescent="0.3">
      <c r="A66" s="3">
        <v>65</v>
      </c>
      <c r="B66" s="1" t="s">
        <v>29</v>
      </c>
      <c r="C66" s="1" t="str">
        <f>HYPERLINK("https://talan.bank.gov.ua/get-user-certificate/C9ZFOD6MxV3x5MpVh-ju","Завантажити сертифікат")</f>
        <v>Завантажити сертифікат</v>
      </c>
    </row>
    <row r="67" spans="1:3" s="1" customFormat="1" x14ac:dyDescent="0.3">
      <c r="A67" s="3">
        <v>66</v>
      </c>
      <c r="B67" s="1" t="s">
        <v>28</v>
      </c>
      <c r="C67" s="1" t="str">
        <f>HYPERLINK("https://talan.bank.gov.ua/get-user-certificate/C9ZFOF2ZrLkyl87BhU5C","Завантажити сертифікат")</f>
        <v>Завантажити сертифікат</v>
      </c>
    </row>
    <row r="68" spans="1:3" s="1" customFormat="1" ht="28.8" x14ac:dyDescent="0.3">
      <c r="A68" s="3">
        <v>67</v>
      </c>
      <c r="B68" s="1" t="s">
        <v>27</v>
      </c>
      <c r="C68" s="1" t="str">
        <f>HYPERLINK("https://talan.bank.gov.ua/get-user-certificate/C9ZFORCQ2YvKZEril5z5","Завантажити сертифікат")</f>
        <v>Завантажити сертифікат</v>
      </c>
    </row>
    <row r="69" spans="1:3" s="1" customFormat="1" ht="28.8" x14ac:dyDescent="0.3">
      <c r="A69" s="3">
        <v>68</v>
      </c>
      <c r="B69" s="1" t="s">
        <v>26</v>
      </c>
      <c r="C69" s="1" t="str">
        <f>HYPERLINK("https://talan.bank.gov.ua/get-user-certificate/C9ZFOZKQDc5tz-s7B4Cc","Завантажити сертифікат")</f>
        <v>Завантажити сертифікат</v>
      </c>
    </row>
    <row r="70" spans="1:3" s="1" customFormat="1" x14ac:dyDescent="0.3">
      <c r="A70" s="3">
        <v>69</v>
      </c>
      <c r="B70" s="1" t="s">
        <v>25</v>
      </c>
      <c r="C70" s="1" t="str">
        <f>HYPERLINK("https://talan.bank.gov.ua/get-user-certificate/C9ZFOoUf7SUJmiKN1fZO","Завантажити сертифікат")</f>
        <v>Завантажити сертифікат</v>
      </c>
    </row>
    <row r="71" spans="1:3" s="1" customFormat="1" x14ac:dyDescent="0.3">
      <c r="A71" s="3">
        <v>70</v>
      </c>
      <c r="B71" s="1" t="s">
        <v>24</v>
      </c>
      <c r="C71" s="1" t="str">
        <f>HYPERLINK("https://talan.bank.gov.ua/get-user-certificate/C9ZFOLhjzucYre4xrnxR","Завантажити сертифікат")</f>
        <v>Завантажити сертифікат</v>
      </c>
    </row>
    <row r="72" spans="1:3" s="1" customFormat="1" ht="28.8" x14ac:dyDescent="0.3">
      <c r="A72" s="3">
        <v>71</v>
      </c>
      <c r="B72" s="1" t="s">
        <v>23</v>
      </c>
      <c r="C72" s="1" t="str">
        <f>HYPERLINK("https://talan.bank.gov.ua/get-user-certificate/C9ZFOpKmrCa62HXWiZRU","Завантажити сертифікат")</f>
        <v>Завантажити сертифікат</v>
      </c>
    </row>
    <row r="73" spans="1:3" s="1" customFormat="1" ht="28.8" x14ac:dyDescent="0.3">
      <c r="A73" s="3">
        <v>72</v>
      </c>
      <c r="B73" s="1" t="s">
        <v>22</v>
      </c>
      <c r="C73" s="1" t="str">
        <f>HYPERLINK("https://talan.bank.gov.ua/get-user-certificate/C9ZFOP9bqAJb57WVb1VP","Завантажити сертифікат")</f>
        <v>Завантажити сертифікат</v>
      </c>
    </row>
    <row r="74" spans="1:3" s="1" customFormat="1" ht="28.8" x14ac:dyDescent="0.3">
      <c r="A74" s="3">
        <v>73</v>
      </c>
      <c r="B74" s="1" t="s">
        <v>21</v>
      </c>
      <c r="C74" s="1" t="str">
        <f>HYPERLINK("https://talan.bank.gov.ua/get-user-certificate/C9ZFOkju6os7kMBrV4ZM","Завантажити сертифікат")</f>
        <v>Завантажити сертифікат</v>
      </c>
    </row>
    <row r="75" spans="1:3" s="1" customFormat="1" ht="28.8" x14ac:dyDescent="0.3">
      <c r="A75" s="3">
        <v>74</v>
      </c>
      <c r="B75" s="1" t="s">
        <v>20</v>
      </c>
      <c r="C75" s="1" t="str">
        <f>HYPERLINK("https://talan.bank.gov.ua/get-user-certificate/C9ZFO2IwmL3RXJE5cr5w","Завантажити сертифікат")</f>
        <v>Завантажити сертифікат</v>
      </c>
    </row>
    <row r="76" spans="1:3" s="1" customFormat="1" ht="28.8" x14ac:dyDescent="0.3">
      <c r="A76" s="3">
        <v>75</v>
      </c>
      <c r="B76" s="1" t="s">
        <v>19</v>
      </c>
      <c r="C76" s="1" t="str">
        <f>HYPERLINK("https://talan.bank.gov.ua/get-user-certificate/C9ZFOMKnMVbzWFLJZJqu","Завантажити сертифікат")</f>
        <v>Завантажити сертифікат</v>
      </c>
    </row>
    <row r="77" spans="1:3" s="1" customFormat="1" ht="28.8" x14ac:dyDescent="0.3">
      <c r="A77" s="3">
        <v>76</v>
      </c>
      <c r="B77" s="1" t="s">
        <v>18</v>
      </c>
      <c r="C77" s="1" t="str">
        <f>HYPERLINK("https://talan.bank.gov.ua/get-user-certificate/C9ZFOZr6YuJ1CyLTrRli","Завантажити сертифікат")</f>
        <v>Завантажити сертифікат</v>
      </c>
    </row>
    <row r="78" spans="1:3" s="1" customFormat="1" ht="28.8" x14ac:dyDescent="0.3">
      <c r="A78" s="3">
        <v>77</v>
      </c>
      <c r="B78" s="1" t="s">
        <v>17</v>
      </c>
      <c r="C78" s="1" t="str">
        <f>HYPERLINK("https://talan.bank.gov.ua/get-user-certificate/C9ZFOj-1QyUBloTUDcRT","Завантажити сертифікат")</f>
        <v>Завантажити сертифікат</v>
      </c>
    </row>
    <row r="79" spans="1:3" s="1" customFormat="1" ht="28.8" x14ac:dyDescent="0.3">
      <c r="A79" s="3">
        <v>78</v>
      </c>
      <c r="B79" s="1" t="s">
        <v>16</v>
      </c>
      <c r="C79" s="1" t="str">
        <f>HYPERLINK("https://talan.bank.gov.ua/get-user-certificate/C9ZFOm-XjC3_KArj4kGI","Завантажити сертифікат")</f>
        <v>Завантажити сертифікат</v>
      </c>
    </row>
    <row r="80" spans="1:3" s="1" customFormat="1" x14ac:dyDescent="0.3">
      <c r="A80" s="3">
        <v>79</v>
      </c>
      <c r="B80" s="1" t="s">
        <v>15</v>
      </c>
      <c r="C80" s="1" t="str">
        <f>HYPERLINK("https://talan.bank.gov.ua/get-user-certificate/C9ZFOT2SFHGo7ZY_uJ35","Завантажити сертифікат")</f>
        <v>Завантажити сертифікат</v>
      </c>
    </row>
    <row r="81" spans="1:3" s="1" customFormat="1" x14ac:dyDescent="0.3">
      <c r="A81" s="3">
        <v>80</v>
      </c>
      <c r="B81" s="1" t="s">
        <v>14</v>
      </c>
      <c r="C81" s="1" t="str">
        <f>HYPERLINK("https://talan.bank.gov.ua/get-user-certificate/C9ZFOlmKxf9RNuTYiL-7","Завантажити сертифікат")</f>
        <v>Завантажити сертифікат</v>
      </c>
    </row>
    <row r="82" spans="1:3" s="1" customFormat="1" ht="28.8" x14ac:dyDescent="0.3">
      <c r="A82" s="3">
        <v>81</v>
      </c>
      <c r="B82" s="1" t="s">
        <v>13</v>
      </c>
      <c r="C82" s="1" t="str">
        <f>HYPERLINK("https://talan.bank.gov.ua/get-user-certificate/C9ZFO4opk4MVFlrJa-Yx","Завантажити сертифікат")</f>
        <v>Завантажити сертифікат</v>
      </c>
    </row>
    <row r="83" spans="1:3" s="1" customFormat="1" ht="28.8" x14ac:dyDescent="0.3">
      <c r="A83" s="3">
        <v>82</v>
      </c>
      <c r="B83" s="1" t="s">
        <v>12</v>
      </c>
      <c r="C83" s="1" t="str">
        <f>HYPERLINK("https://talan.bank.gov.ua/get-user-certificate/C9ZFO-9ShM-7_VmhBft4","Завантажити сертифікат")</f>
        <v>Завантажити сертифікат</v>
      </c>
    </row>
    <row r="84" spans="1:3" s="1" customFormat="1" ht="28.8" x14ac:dyDescent="0.3">
      <c r="A84" s="3">
        <v>83</v>
      </c>
      <c r="B84" s="1" t="s">
        <v>11</v>
      </c>
      <c r="C84" s="1" t="str">
        <f>HYPERLINK("https://talan.bank.gov.ua/get-user-certificate/C9ZFO1Eyy92snBD7V89W","Завантажити сертифікат")</f>
        <v>Завантажити сертифікат</v>
      </c>
    </row>
    <row r="85" spans="1:3" s="1" customFormat="1" x14ac:dyDescent="0.3">
      <c r="A85" s="3">
        <v>84</v>
      </c>
      <c r="B85" s="1" t="s">
        <v>10</v>
      </c>
      <c r="C85" s="1" t="str">
        <f>HYPERLINK("https://talan.bank.gov.ua/get-user-certificate/C9ZFONXAZZbwUP1BCVzI","Завантажити сертифікат")</f>
        <v>Завантажити сертифікат</v>
      </c>
    </row>
    <row r="86" spans="1:3" s="1" customFormat="1" ht="28.8" x14ac:dyDescent="0.3">
      <c r="A86" s="3">
        <v>85</v>
      </c>
      <c r="B86" s="1" t="s">
        <v>9</v>
      </c>
      <c r="C86" s="1" t="str">
        <f>HYPERLINK("https://talan.bank.gov.ua/get-user-certificate/C9ZFO9cDWoep4y8ww9TB","Завантажити сертифікат")</f>
        <v>Завантажити сертифікат</v>
      </c>
    </row>
    <row r="87" spans="1:3" s="1" customFormat="1" x14ac:dyDescent="0.3">
      <c r="A87" s="3">
        <v>86</v>
      </c>
      <c r="B87" s="1" t="s">
        <v>8</v>
      </c>
      <c r="C87" s="1" t="str">
        <f>HYPERLINK("https://talan.bank.gov.ua/get-user-certificate/C9ZFOMSrpi6doEekIitB","Завантажити сертифікат")</f>
        <v>Завантажити сертифікат</v>
      </c>
    </row>
    <row r="88" spans="1:3" s="1" customFormat="1" ht="28.8" x14ac:dyDescent="0.3">
      <c r="A88" s="3">
        <v>87</v>
      </c>
      <c r="B88" s="1" t="s">
        <v>7</v>
      </c>
      <c r="C88" s="1" t="str">
        <f>HYPERLINK("https://talan.bank.gov.ua/get-user-certificate/C9ZFOxFwIY9_S9aov0B3","Завантажити сертифікат")</f>
        <v>Завантажити сертифікат</v>
      </c>
    </row>
    <row r="89" spans="1:3" s="1" customFormat="1" ht="28.8" x14ac:dyDescent="0.3">
      <c r="A89" s="3">
        <v>88</v>
      </c>
      <c r="B89" s="1" t="s">
        <v>6</v>
      </c>
      <c r="C89" s="1" t="str">
        <f>HYPERLINK("https://talan.bank.gov.ua/get-user-certificate/C9ZFOpZwZAm13nM2s7ux","Завантажити сертифікат")</f>
        <v>Завантажити сертифікат</v>
      </c>
    </row>
    <row r="90" spans="1:3" s="1" customFormat="1" x14ac:dyDescent="0.3">
      <c r="A90" s="3">
        <v>89</v>
      </c>
      <c r="B90" s="1" t="s">
        <v>5</v>
      </c>
      <c r="C90" s="1" t="str">
        <f>HYPERLINK("https://talan.bank.gov.ua/get-user-certificate/C9ZFO41JABxG3NP4dbO_","Завантажити сертифікат")</f>
        <v>Завантажити сертифікат</v>
      </c>
    </row>
    <row r="91" spans="1:3" s="1" customFormat="1" ht="28.8" x14ac:dyDescent="0.3">
      <c r="A91" s="3">
        <v>90</v>
      </c>
      <c r="B91" s="1" t="s">
        <v>4</v>
      </c>
      <c r="C91" s="1" t="str">
        <f>HYPERLINK("https://talan.bank.gov.ua/get-user-certificate/C9ZFOvJGsVSW0LzIFso0","Завантажити сертифікат")</f>
        <v>Завантажити сертифікат</v>
      </c>
    </row>
    <row r="92" spans="1:3" s="1" customFormat="1" x14ac:dyDescent="0.3">
      <c r="A92" s="3">
        <v>91</v>
      </c>
      <c r="B92" s="1" t="s">
        <v>3</v>
      </c>
      <c r="C92" s="1" t="str">
        <f>HYPERLINK("https://talan.bank.gov.ua/get-user-certificate/C9ZFO8Z-NKqwkOFl4M6N","Завантажити сертифікат")</f>
        <v>Завантажити сертифікат</v>
      </c>
    </row>
    <row r="93" spans="1:3" s="1" customFormat="1" ht="28.8" x14ac:dyDescent="0.3">
      <c r="A93" s="3">
        <v>92</v>
      </c>
      <c r="B93" s="1" t="s">
        <v>2</v>
      </c>
      <c r="C93" s="1" t="str">
        <f>HYPERLINK("https://talan.bank.gov.ua/get-user-certificate/C9ZFO4-6b_N_PCK7LOJB","Завантажити сертифікат")</f>
        <v>Завантажити сертифікат</v>
      </c>
    </row>
    <row r="94" spans="1:3" s="1" customFormat="1" ht="28.8" x14ac:dyDescent="0.3">
      <c r="A94" s="3">
        <v>93</v>
      </c>
      <c r="B94" s="1" t="s">
        <v>1</v>
      </c>
      <c r="C94" s="1" t="str">
        <f>HYPERLINK("https://talan.bank.gov.ua/get-user-certificate/C9ZFO-wWgAc_vktttpyy","Завантажити сертифікат")</f>
        <v>Завантажити сертифікат</v>
      </c>
    </row>
    <row r="95" spans="1:3" s="1" customFormat="1" x14ac:dyDescent="0.3">
      <c r="A95" s="3">
        <v>94</v>
      </c>
      <c r="B95" s="1" t="s">
        <v>0</v>
      </c>
      <c r="C95" s="1" t="str">
        <f>HYPERLINK("https://talan.bank.gov.ua/get-user-certificate/C9ZFO73yjMnF_xpsOcoD","Завантажити сертифікат")</f>
        <v>Завантажити сертифікат</v>
      </c>
    </row>
  </sheetData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</hyperlinks>
  <pageMargins left="0.7" right="0.7" top="0.75" bottom="0.75" header="0.3" footer="0.3"/>
  <pageSetup paperSize="9" orientation="portrait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2024-04-26T12:04:28Z</dcterms:modified>
</cp:coreProperties>
</file>