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Сертифікати за проведення заняття З добром у серці, з Україною в душі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C208" i="1" l="1"/>
  <c r="C207" i="1" l="1"/>
  <c r="C206" i="1"/>
  <c r="C205" i="1" l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<sst xmlns="http://schemas.openxmlformats.org/spreadsheetml/2006/main" count="210" uniqueCount="209">
  <si>
    <t>ПІБ</t>
  </si>
  <si>
    <t>Посилання на сертифікат</t>
  </si>
  <si>
    <t>Глюзіцька Валентина</t>
  </si>
  <si>
    <t>Троценко Дмитро Іванович</t>
  </si>
  <si>
    <t>Ванда Наталія Олексіївна</t>
  </si>
  <si>
    <t>Гайдук Тетяна Олександрівна</t>
  </si>
  <si>
    <t xml:space="preserve">Битько Юлія </t>
  </si>
  <si>
    <t xml:space="preserve">Шушкевич Людмила </t>
  </si>
  <si>
    <t>Ютиш Наталія Василівна</t>
  </si>
  <si>
    <t>Любанська Світлана Іванівна</t>
  </si>
  <si>
    <t>Павлова Наталія</t>
  </si>
  <si>
    <t>Бойко Ірина Анатоліївна</t>
  </si>
  <si>
    <t>Бойко Людмила Вікторівна</t>
  </si>
  <si>
    <t>Дудаш Ірина</t>
  </si>
  <si>
    <t>Губарєва Анна</t>
  </si>
  <si>
    <t xml:space="preserve">Минич Юлія Василівна </t>
  </si>
  <si>
    <t>Ведмеденко Марина Володимирівна</t>
  </si>
  <si>
    <t>Горбань Катерина</t>
  </si>
  <si>
    <t xml:space="preserve">Воробйова Марія </t>
  </si>
  <si>
    <t>Захарова-Тютюнник Катерина</t>
  </si>
  <si>
    <t>Доценко Ілона</t>
  </si>
  <si>
    <t>Тернавська Лариса</t>
  </si>
  <si>
    <t>Витичак Ірина Ігорівна</t>
  </si>
  <si>
    <t>Чернега Інна Василівна</t>
  </si>
  <si>
    <t>Цимбал Діана Василівна</t>
  </si>
  <si>
    <t>Хоменко Оксана</t>
  </si>
  <si>
    <t>Пряничкіна Юлія</t>
  </si>
  <si>
    <t>Ірина Сумарокова</t>
  </si>
  <si>
    <t>Нікольчук Юлія</t>
  </si>
  <si>
    <t xml:space="preserve">Чипенко Марія Олександрівна </t>
  </si>
  <si>
    <t>Махонін Олексій</t>
  </si>
  <si>
    <t xml:space="preserve">Топол Ірина Сергіївна </t>
  </si>
  <si>
    <t>Лупол Валентина</t>
  </si>
  <si>
    <t>Ковальова Ольга</t>
  </si>
  <si>
    <t>Новікова Світлана</t>
  </si>
  <si>
    <t>Калюга Валентина Іларіонівна</t>
  </si>
  <si>
    <t>Гринцевич Валентина Леонідівна</t>
  </si>
  <si>
    <t>Збиранник Оксана Миколаївна</t>
  </si>
  <si>
    <t>Савчук Ольга Юріївна</t>
  </si>
  <si>
    <t>Білоусова Тетяна Іванівна</t>
  </si>
  <si>
    <t>Седова Лілія Миколаівна</t>
  </si>
  <si>
    <t xml:space="preserve">Демиденко Світлана Вадимівна </t>
  </si>
  <si>
    <t>Марценюк Юлія Юріївна</t>
  </si>
  <si>
    <t>Степанчук Світлана</t>
  </si>
  <si>
    <t>Кокоша Вікторія</t>
  </si>
  <si>
    <t>Алла Каленська</t>
  </si>
  <si>
    <t xml:space="preserve">Білава Валентина </t>
  </si>
  <si>
    <t>Онбишенко Марина</t>
  </si>
  <si>
    <t>Котелевська Оксана</t>
  </si>
  <si>
    <t>Циріль Тетяна</t>
  </si>
  <si>
    <t>Гаврилюк Володимир</t>
  </si>
  <si>
    <t>Тимошик Михайло Морозенкович</t>
  </si>
  <si>
    <t>Власюк Світлана</t>
  </si>
  <si>
    <t>Томина Оксана Богданівна</t>
  </si>
  <si>
    <t>Шульгіна Наталія Валентинівна</t>
  </si>
  <si>
    <t>Ткаченко Катерина Юріївна</t>
  </si>
  <si>
    <t>Охріменко Тетяна Володимирівна</t>
  </si>
  <si>
    <t>КОЗАК ЛЮДМИЛА МИКОЛАЇВНА</t>
  </si>
  <si>
    <t>Зинюк Наталія</t>
  </si>
  <si>
    <t>Лознюк Анжела Леонідівна</t>
  </si>
  <si>
    <t>Лопатюк Марина</t>
  </si>
  <si>
    <t>Охота Людмила Іванівна</t>
  </si>
  <si>
    <t>Готра Наталія Леонідівна</t>
  </si>
  <si>
    <t xml:space="preserve">Геча Олена </t>
  </si>
  <si>
    <t xml:space="preserve">Рожко Зоя </t>
  </si>
  <si>
    <t>Шатських Наталія Сергіївна</t>
  </si>
  <si>
    <t>Мусій Ольга Валеріївна</t>
  </si>
  <si>
    <t>Салабай Наталя Сегріївна</t>
  </si>
  <si>
    <t>Чернець Світлана Петрівна</t>
  </si>
  <si>
    <t>Прокопова Оксана Михайлівна</t>
  </si>
  <si>
    <t xml:space="preserve">Городинська Галина Василівна </t>
  </si>
  <si>
    <t xml:space="preserve">Музика Юлія </t>
  </si>
  <si>
    <t xml:space="preserve">Кучер Наталія Вікторівна </t>
  </si>
  <si>
    <t>Кононенко Наталія</t>
  </si>
  <si>
    <t>Боднарюк Ірина</t>
  </si>
  <si>
    <t>Горбашевська Наталія Митрофанівна</t>
  </si>
  <si>
    <t>Щур Наталія</t>
  </si>
  <si>
    <t>Мамзенко Наталія</t>
  </si>
  <si>
    <t xml:space="preserve">Качерова Тетяна Василівна </t>
  </si>
  <si>
    <t>Фесан Надія Григорівна</t>
  </si>
  <si>
    <t>Грошева Анна ВІкторівна</t>
  </si>
  <si>
    <t>Рудь Олена Володимирівна</t>
  </si>
  <si>
    <t>Лозинська Оксана</t>
  </si>
  <si>
    <t>Гавриш Алла</t>
  </si>
  <si>
    <t>Корсун Вікторія</t>
  </si>
  <si>
    <t>Пасічник Галина</t>
  </si>
  <si>
    <t xml:space="preserve">Давидова Ксенія Сергіївна </t>
  </si>
  <si>
    <t xml:space="preserve">Шеремета Людмила Петрівна </t>
  </si>
  <si>
    <t>Загребельна Юлія Іванівна</t>
  </si>
  <si>
    <t>Усаковська Вікторія Вікторівна</t>
  </si>
  <si>
    <t>Гончар Ірина Іванівна</t>
  </si>
  <si>
    <t xml:space="preserve">Боровська-Карандюк Ірина </t>
  </si>
  <si>
    <t>Сивуляк Оксана</t>
  </si>
  <si>
    <t xml:space="preserve">Кожушко Катерина Вiкторiвна </t>
  </si>
  <si>
    <t xml:space="preserve">Шпак Олена Валеріївна </t>
  </si>
  <si>
    <t>Семенюта Олена</t>
  </si>
  <si>
    <t>Молярова Лілія Віталіївна</t>
  </si>
  <si>
    <t>Павленко Людмила Владиславівна</t>
  </si>
  <si>
    <t>Пушкаренко Анна Сергіївна</t>
  </si>
  <si>
    <t>Жежерун Євгенія</t>
  </si>
  <si>
    <t>Рудь Наталія Євгенівна</t>
  </si>
  <si>
    <t>Вепрецька Наталія Олександрівна</t>
  </si>
  <si>
    <t xml:space="preserve">Нагорна Альона </t>
  </si>
  <si>
    <t>Левкова Анастасія</t>
  </si>
  <si>
    <t xml:space="preserve">Совгуть Наталія Петрівна </t>
  </si>
  <si>
    <t xml:space="preserve">Бартельова Алла </t>
  </si>
  <si>
    <t>Марченко Світлана</t>
  </si>
  <si>
    <t>Мороз Вікторія</t>
  </si>
  <si>
    <t xml:space="preserve">Данилицька Єлизавета Ігорівна </t>
  </si>
  <si>
    <t>Братківська Аліна Леонідівна</t>
  </si>
  <si>
    <t xml:space="preserve">Сімоненкова Світлана Володимирівна </t>
  </si>
  <si>
    <t>Рогожа Людмила</t>
  </si>
  <si>
    <t xml:space="preserve">Кужна Ольга </t>
  </si>
  <si>
    <t>Синюк Оксана</t>
  </si>
  <si>
    <t xml:space="preserve">Духніцький Юрій Олексійович </t>
  </si>
  <si>
    <t xml:space="preserve">Литвин Ірина Петрівна </t>
  </si>
  <si>
    <t>Хінціцька Тетяна Миколаївна</t>
  </si>
  <si>
    <t>Гурська Аліна Юріївна</t>
  </si>
  <si>
    <t>Голубенко Надія Валеріївна</t>
  </si>
  <si>
    <t>Мітроніна Світлана Миколаївна</t>
  </si>
  <si>
    <t>Посунько Наталія Степанівна</t>
  </si>
  <si>
    <t xml:space="preserve">Решітько Оксана Вікторівна </t>
  </si>
  <si>
    <t xml:space="preserve">Машталер Катерина </t>
  </si>
  <si>
    <t xml:space="preserve">Тесленко Ірина </t>
  </si>
  <si>
    <t>Кірієнко Олена</t>
  </si>
  <si>
    <t xml:space="preserve">Сасько Світлана Анатоліївна </t>
  </si>
  <si>
    <t>Верезуб Оксана Миколаївна</t>
  </si>
  <si>
    <t>Бровко Лариса Василівна</t>
  </si>
  <si>
    <t>Стеценко Олена Олексіївна</t>
  </si>
  <si>
    <t>Кравченко Оксана</t>
  </si>
  <si>
    <t>Бабаджанова Лариса Віталіївна</t>
  </si>
  <si>
    <t>Оласюк Любов</t>
  </si>
  <si>
    <t xml:space="preserve">Білоброцька Людмила </t>
  </si>
  <si>
    <t>Кірякова Олександра Миколаївна</t>
  </si>
  <si>
    <t xml:space="preserve">Білобран Андрій </t>
  </si>
  <si>
    <t>Пилипенко Ольга</t>
  </si>
  <si>
    <t>Ніколішина Ірина</t>
  </si>
  <si>
    <t>Ревуцька Ольга</t>
  </si>
  <si>
    <t>ВолковаТетяна Володимирівна</t>
  </si>
  <si>
    <t>Сидоренко Олена</t>
  </si>
  <si>
    <t>Неймирок Альона Леонідівна</t>
  </si>
  <si>
    <t>Гриньків Ярослава Ярославівна</t>
  </si>
  <si>
    <t>Сергієнко Наталія Володимирівна</t>
  </si>
  <si>
    <t>Грищишина Олена Олександрівна</t>
  </si>
  <si>
    <t>Торська Олена</t>
  </si>
  <si>
    <t>Олена ЧЕПА</t>
  </si>
  <si>
    <t>Цимбал Яна Володимирівна</t>
  </si>
  <si>
    <t>Лещенко Юлія Олександрівна</t>
  </si>
  <si>
    <t>Черкашина Олена Миколаївна</t>
  </si>
  <si>
    <t>Воробйова Алла Іванівна</t>
  </si>
  <si>
    <t>Муль Світлана Василівна</t>
  </si>
  <si>
    <t xml:space="preserve">Кушнір Тетяна </t>
  </si>
  <si>
    <t xml:space="preserve">Ступка Тетяна Миколаївна </t>
  </si>
  <si>
    <t xml:space="preserve">Ольга САШКО </t>
  </si>
  <si>
    <t>Горкавенко Тетяна Борисівна</t>
  </si>
  <si>
    <t xml:space="preserve">Курченко Аліна Геннадіївна </t>
  </si>
  <si>
    <t>Шалупня Євгеній</t>
  </si>
  <si>
    <t>Отян Яна</t>
  </si>
  <si>
    <t>Корсун Юлія</t>
  </si>
  <si>
    <t>Гринчак Інна Миколаївна</t>
  </si>
  <si>
    <t>Кисельова Ольга Ярославівна</t>
  </si>
  <si>
    <t>Краснова Алла</t>
  </si>
  <si>
    <t xml:space="preserve">Дещенко Людмила </t>
  </si>
  <si>
    <t>Теплова Оксана Анатоліївна</t>
  </si>
  <si>
    <t xml:space="preserve">Третьякова Ольга </t>
  </si>
  <si>
    <t>Суханчак Христина</t>
  </si>
  <si>
    <t xml:space="preserve">Качура Ольга </t>
  </si>
  <si>
    <t xml:space="preserve">Степаненко Людмила Василівна </t>
  </si>
  <si>
    <t>Боличева Ірина</t>
  </si>
  <si>
    <t>Куценко Тетяна Миколаївна</t>
  </si>
  <si>
    <t xml:space="preserve">Михайлова Марина </t>
  </si>
  <si>
    <t>Мунько Анна Юріївна</t>
  </si>
  <si>
    <t xml:space="preserve">Попович Тетяна </t>
  </si>
  <si>
    <t xml:space="preserve">Габрієлян Інна </t>
  </si>
  <si>
    <t>Гнатушок Марія</t>
  </si>
  <si>
    <t xml:space="preserve">Сороколіт Валентина Яківна </t>
  </si>
  <si>
    <t>Бондик Еліна Олександрівна</t>
  </si>
  <si>
    <t>Сулима Ольга Іванівна</t>
  </si>
  <si>
    <t>Михайлевська Ганна Брисівна</t>
  </si>
  <si>
    <t>Шевченко Людмила Русланівна</t>
  </si>
  <si>
    <t>Руденко Тетяна Василівна</t>
  </si>
  <si>
    <t xml:space="preserve">Луценко Іван Валерійович </t>
  </si>
  <si>
    <t xml:space="preserve">Любецька Світлана </t>
  </si>
  <si>
    <t>Бутко Світлана</t>
  </si>
  <si>
    <t>Попова наталія Олександрівна</t>
  </si>
  <si>
    <t>Пересада Руслана</t>
  </si>
  <si>
    <t>Маслова Ганна</t>
  </si>
  <si>
    <t xml:space="preserve">Пересада Руслана </t>
  </si>
  <si>
    <t>Шапошнік Оксана</t>
  </si>
  <si>
    <t>Гавриленко Олена Олександрівна</t>
  </si>
  <si>
    <t>Волинець Оксана Анатоліївна</t>
  </si>
  <si>
    <t>ГЛЮЗІЦЬКА ВАЛЕНТИНА МИКОЛАЇВНА</t>
  </si>
  <si>
    <t>Пузевич Наталя Валентинівна</t>
  </si>
  <si>
    <t>Тхоровська Світлана Миколаївна</t>
  </si>
  <si>
    <t xml:space="preserve">Крупеніч Юлія Михайлівна </t>
  </si>
  <si>
    <t>Дудник Олена Василівна</t>
  </si>
  <si>
    <t>Бойченко Катерина</t>
  </si>
  <si>
    <t xml:space="preserve">Швець Надія Іванівна </t>
  </si>
  <si>
    <t>Гудима Оксана Михайлівна</t>
  </si>
  <si>
    <t xml:space="preserve">Кармишова Надія </t>
  </si>
  <si>
    <t>Половинка Надія Андріївна</t>
  </si>
  <si>
    <t>Нікуліна Юлія Олександрівна</t>
  </si>
  <si>
    <t>Зінов'єва Марина</t>
  </si>
  <si>
    <t>Рагуліна Ірина</t>
  </si>
  <si>
    <t>Юрченко Ольга Володимирівна</t>
  </si>
  <si>
    <t>№ з/п</t>
  </si>
  <si>
    <t>Строчка Євгенія</t>
  </si>
  <si>
    <t>Донець Наталія</t>
  </si>
  <si>
    <t xml:space="preserve">Наталія Ключник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</si>
</sst>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alan.bank.gov.ua/get-user-certificate/niy4I-57NfWYPRpL6Wsz" TargetMode="External"/><Relationship Id="rId21" Type="http://schemas.openxmlformats.org/officeDocument/2006/relationships/hyperlink" Target="https://talan.bank.gov.ua/get-user-certificate/niy4IBSYJnq_2DKLQ2ZM" TargetMode="External"/><Relationship Id="rId42" Type="http://schemas.openxmlformats.org/officeDocument/2006/relationships/hyperlink" Target="https://talan.bank.gov.ua/get-user-certificate/niy4IWAvtKlQLfDusnoU" TargetMode="External"/><Relationship Id="rId63" Type="http://schemas.openxmlformats.org/officeDocument/2006/relationships/hyperlink" Target="https://talan.bank.gov.ua/get-user-certificate/niy4IdAw_dGIcuPDFa0Y" TargetMode="External"/><Relationship Id="rId84" Type="http://schemas.openxmlformats.org/officeDocument/2006/relationships/hyperlink" Target="https://talan.bank.gov.ua/get-user-certificate/niy4ImmWKVn_vqG3JVkH" TargetMode="External"/><Relationship Id="rId138" Type="http://schemas.openxmlformats.org/officeDocument/2006/relationships/hyperlink" Target="https://talan.bank.gov.ua/get-user-certificate/niy4IgPWEFpnOmQl2wo1" TargetMode="External"/><Relationship Id="rId159" Type="http://schemas.openxmlformats.org/officeDocument/2006/relationships/hyperlink" Target="https://talan.bank.gov.ua/get-user-certificate/niy4IvPBcVMONKhjg3E4" TargetMode="External"/><Relationship Id="rId170" Type="http://schemas.openxmlformats.org/officeDocument/2006/relationships/hyperlink" Target="https://talan.bank.gov.ua/get-user-certificate/niy4IgLSU5Zo_ZZXHmhS" TargetMode="External"/><Relationship Id="rId191" Type="http://schemas.openxmlformats.org/officeDocument/2006/relationships/hyperlink" Target="https://talan.bank.gov.ua/get-user-certificate/niy4IlyL7gu1UAX6n4Ev" TargetMode="External"/><Relationship Id="rId205" Type="http://schemas.openxmlformats.org/officeDocument/2006/relationships/hyperlink" Target="https://talan.bank.gov.ua/get-user-certificate/BDao45Nd3I324nh403HY" TargetMode="External"/><Relationship Id="rId107" Type="http://schemas.openxmlformats.org/officeDocument/2006/relationships/hyperlink" Target="https://talan.bank.gov.ua/get-user-certificate/niy4I2hH7vCMgZ4Rs-tO" TargetMode="External"/><Relationship Id="rId11" Type="http://schemas.openxmlformats.org/officeDocument/2006/relationships/hyperlink" Target="https://talan.bank.gov.ua/get-user-certificate/niy4IL9LVGP3y5hoKHe-" TargetMode="External"/><Relationship Id="rId32" Type="http://schemas.openxmlformats.org/officeDocument/2006/relationships/hyperlink" Target="https://talan.bank.gov.ua/get-user-certificate/niy4I--GEKQO9WVvkIxm" TargetMode="External"/><Relationship Id="rId53" Type="http://schemas.openxmlformats.org/officeDocument/2006/relationships/hyperlink" Target="https://talan.bank.gov.ua/get-user-certificate/niy4In6jlKgChFeYVPAw" TargetMode="External"/><Relationship Id="rId74" Type="http://schemas.openxmlformats.org/officeDocument/2006/relationships/hyperlink" Target="https://talan.bank.gov.ua/get-user-certificate/niy4IAAw7DLYWfLpusAx" TargetMode="External"/><Relationship Id="rId128" Type="http://schemas.openxmlformats.org/officeDocument/2006/relationships/hyperlink" Target="https://talan.bank.gov.ua/get-user-certificate/niy4I6DSDqc0AmG3k3m4" TargetMode="External"/><Relationship Id="rId149" Type="http://schemas.openxmlformats.org/officeDocument/2006/relationships/hyperlink" Target="https://talan.bank.gov.ua/get-user-certificate/niy4IhJfVkNg_fxWPZOA" TargetMode="External"/><Relationship Id="rId5" Type="http://schemas.openxmlformats.org/officeDocument/2006/relationships/hyperlink" Target="https://talan.bank.gov.ua/get-user-certificate/niy4Ic2n7FykrKtSKUZx" TargetMode="External"/><Relationship Id="rId95" Type="http://schemas.openxmlformats.org/officeDocument/2006/relationships/hyperlink" Target="https://talan.bank.gov.ua/get-user-certificate/niy4IA1oOIhDUIucd0T_" TargetMode="External"/><Relationship Id="rId160" Type="http://schemas.openxmlformats.org/officeDocument/2006/relationships/hyperlink" Target="https://talan.bank.gov.ua/get-user-certificate/niy4I4KTS7o9159oyiPJ" TargetMode="External"/><Relationship Id="rId181" Type="http://schemas.openxmlformats.org/officeDocument/2006/relationships/hyperlink" Target="https://talan.bank.gov.ua/get-user-certificate/niy4IRr6fb7Aq1BMeIH4" TargetMode="External"/><Relationship Id="rId22" Type="http://schemas.openxmlformats.org/officeDocument/2006/relationships/hyperlink" Target="https://talan.bank.gov.ua/get-user-certificate/niy4IwOsUGKTWj7FtjK8" TargetMode="External"/><Relationship Id="rId43" Type="http://schemas.openxmlformats.org/officeDocument/2006/relationships/hyperlink" Target="https://talan.bank.gov.ua/get-user-certificate/niy4IyYlXKL3EcQiHGQh" TargetMode="External"/><Relationship Id="rId64" Type="http://schemas.openxmlformats.org/officeDocument/2006/relationships/hyperlink" Target="https://talan.bank.gov.ua/get-user-certificate/niy4IP7oylJ3XKd-63y4" TargetMode="External"/><Relationship Id="rId118" Type="http://schemas.openxmlformats.org/officeDocument/2006/relationships/hyperlink" Target="https://talan.bank.gov.ua/get-user-certificate/niy4IMLBAiLrgPfENcdt" TargetMode="External"/><Relationship Id="rId139" Type="http://schemas.openxmlformats.org/officeDocument/2006/relationships/hyperlink" Target="https://talan.bank.gov.ua/get-user-certificate/niy4IGh4-FS6RP26bqUQ" TargetMode="External"/><Relationship Id="rId85" Type="http://schemas.openxmlformats.org/officeDocument/2006/relationships/hyperlink" Target="https://talan.bank.gov.ua/get-user-certificate/niy4IPw1abWA6qiKjqba" TargetMode="External"/><Relationship Id="rId150" Type="http://schemas.openxmlformats.org/officeDocument/2006/relationships/hyperlink" Target="https://talan.bank.gov.ua/get-user-certificate/niy4IFIYGgDpOvJDHBKI" TargetMode="External"/><Relationship Id="rId171" Type="http://schemas.openxmlformats.org/officeDocument/2006/relationships/hyperlink" Target="https://talan.bank.gov.ua/get-user-certificate/niy4IFP-sxsXS_NspKVj" TargetMode="External"/><Relationship Id="rId192" Type="http://schemas.openxmlformats.org/officeDocument/2006/relationships/hyperlink" Target="https://talan.bank.gov.ua/get-user-certificate/niy4IB3HrHrvI-Qpb58i" TargetMode="External"/><Relationship Id="rId206" Type="http://schemas.openxmlformats.org/officeDocument/2006/relationships/hyperlink" Target="https://talan.bank.gov.ua/get-user-certificate/BDao4xqlPx74e9etrfv-" TargetMode="External"/><Relationship Id="rId12" Type="http://schemas.openxmlformats.org/officeDocument/2006/relationships/hyperlink" Target="https://talan.bank.gov.ua/get-user-certificate/niy4I-OFVNBzGRkqaemY" TargetMode="External"/><Relationship Id="rId33" Type="http://schemas.openxmlformats.org/officeDocument/2006/relationships/hyperlink" Target="https://talan.bank.gov.ua/get-user-certificate/niy4I_4G_YOGuAYPOPRo" TargetMode="External"/><Relationship Id="rId108" Type="http://schemas.openxmlformats.org/officeDocument/2006/relationships/hyperlink" Target="https://talan.bank.gov.ua/get-user-certificate/niy4IbdxUt9UASxuosvn" TargetMode="External"/><Relationship Id="rId129" Type="http://schemas.openxmlformats.org/officeDocument/2006/relationships/hyperlink" Target="https://talan.bank.gov.ua/get-user-certificate/niy4IX9yaN-cl7ArZ5z3" TargetMode="External"/><Relationship Id="rId54" Type="http://schemas.openxmlformats.org/officeDocument/2006/relationships/hyperlink" Target="https://talan.bank.gov.ua/get-user-certificate/niy4IGI9G-9bNdRr55Ok" TargetMode="External"/><Relationship Id="rId75" Type="http://schemas.openxmlformats.org/officeDocument/2006/relationships/hyperlink" Target="https://talan.bank.gov.ua/get-user-certificate/niy4IDBXuF8On-OLhdjt" TargetMode="External"/><Relationship Id="rId96" Type="http://schemas.openxmlformats.org/officeDocument/2006/relationships/hyperlink" Target="https://talan.bank.gov.ua/get-user-certificate/niy4IxcfDQMr01HgzR68" TargetMode="External"/><Relationship Id="rId140" Type="http://schemas.openxmlformats.org/officeDocument/2006/relationships/hyperlink" Target="https://talan.bank.gov.ua/get-user-certificate/niy4IppOi82cvjW9lr0H" TargetMode="External"/><Relationship Id="rId161" Type="http://schemas.openxmlformats.org/officeDocument/2006/relationships/hyperlink" Target="https://talan.bank.gov.ua/get-user-certificate/niy4If_wm_ugVCStWudr" TargetMode="External"/><Relationship Id="rId182" Type="http://schemas.openxmlformats.org/officeDocument/2006/relationships/hyperlink" Target="https://talan.bank.gov.ua/get-user-certificate/niy4I2Jnm-E5Q-dhFy8f" TargetMode="External"/><Relationship Id="rId6" Type="http://schemas.openxmlformats.org/officeDocument/2006/relationships/hyperlink" Target="https://talan.bank.gov.ua/get-user-certificate/niy4I78Qvz68LFfbwhqC" TargetMode="External"/><Relationship Id="rId23" Type="http://schemas.openxmlformats.org/officeDocument/2006/relationships/hyperlink" Target="https://talan.bank.gov.ua/get-user-certificate/niy4I9GB6dQJprZ2C7KP" TargetMode="External"/><Relationship Id="rId119" Type="http://schemas.openxmlformats.org/officeDocument/2006/relationships/hyperlink" Target="https://talan.bank.gov.ua/get-user-certificate/niy4Is4Dtp_6NWiPuPYq" TargetMode="External"/><Relationship Id="rId44" Type="http://schemas.openxmlformats.org/officeDocument/2006/relationships/hyperlink" Target="https://talan.bank.gov.ua/get-user-certificate/niy4INxnQmzFRQDGTDfQ" TargetMode="External"/><Relationship Id="rId65" Type="http://schemas.openxmlformats.org/officeDocument/2006/relationships/hyperlink" Target="https://talan.bank.gov.ua/get-user-certificate/niy4IaeS_cbvRw6elYYJ" TargetMode="External"/><Relationship Id="rId86" Type="http://schemas.openxmlformats.org/officeDocument/2006/relationships/hyperlink" Target="https://talan.bank.gov.ua/get-user-certificate/niy4I87wzg8jUVIebspo" TargetMode="External"/><Relationship Id="rId130" Type="http://schemas.openxmlformats.org/officeDocument/2006/relationships/hyperlink" Target="https://talan.bank.gov.ua/get-user-certificate/niy4IMjUCCUKRZTASUD4" TargetMode="External"/><Relationship Id="rId151" Type="http://schemas.openxmlformats.org/officeDocument/2006/relationships/hyperlink" Target="https://talan.bank.gov.ua/get-user-certificate/niy4I53TXT4O-1pQbbNn" TargetMode="External"/><Relationship Id="rId172" Type="http://schemas.openxmlformats.org/officeDocument/2006/relationships/hyperlink" Target="https://talan.bank.gov.ua/get-user-certificate/niy4IvuU0JPgewUSIVJX" TargetMode="External"/><Relationship Id="rId193" Type="http://schemas.openxmlformats.org/officeDocument/2006/relationships/hyperlink" Target="https://talan.bank.gov.ua/get-user-certificate/niy4IMPFboyB1MhnUtm0" TargetMode="External"/><Relationship Id="rId207" Type="http://schemas.openxmlformats.org/officeDocument/2006/relationships/hyperlink" Target="https://talan.bank.gov.ua/get-user-certificate/LBTrtvduKoRr1wZUkVjV" TargetMode="External"/><Relationship Id="rId13" Type="http://schemas.openxmlformats.org/officeDocument/2006/relationships/hyperlink" Target="https://talan.bank.gov.ua/get-user-certificate/niy4I4aojN2woiEweWfO" TargetMode="External"/><Relationship Id="rId109" Type="http://schemas.openxmlformats.org/officeDocument/2006/relationships/hyperlink" Target="https://talan.bank.gov.ua/get-user-certificate/niy4IX6xHE2wEruonFft" TargetMode="External"/><Relationship Id="rId34" Type="http://schemas.openxmlformats.org/officeDocument/2006/relationships/hyperlink" Target="https://talan.bank.gov.ua/get-user-certificate/niy4ISp9Qyq874iSel7n" TargetMode="External"/><Relationship Id="rId55" Type="http://schemas.openxmlformats.org/officeDocument/2006/relationships/hyperlink" Target="https://talan.bank.gov.ua/get-user-certificate/niy4Ixp6PLXNt6pcodaN" TargetMode="External"/><Relationship Id="rId76" Type="http://schemas.openxmlformats.org/officeDocument/2006/relationships/hyperlink" Target="https://talan.bank.gov.ua/get-user-certificate/niy4IuQoavtg6y8YpUIJ" TargetMode="External"/><Relationship Id="rId97" Type="http://schemas.openxmlformats.org/officeDocument/2006/relationships/hyperlink" Target="https://talan.bank.gov.ua/get-user-certificate/niy4Ihvp7gELjMGNI5_J" TargetMode="External"/><Relationship Id="rId120" Type="http://schemas.openxmlformats.org/officeDocument/2006/relationships/hyperlink" Target="https://talan.bank.gov.ua/get-user-certificate/niy4I84Y4FtR_xMFxl1J" TargetMode="External"/><Relationship Id="rId141" Type="http://schemas.openxmlformats.org/officeDocument/2006/relationships/hyperlink" Target="https://talan.bank.gov.ua/get-user-certificate/niy4It1_uaDJmElzAn3o" TargetMode="External"/><Relationship Id="rId7" Type="http://schemas.openxmlformats.org/officeDocument/2006/relationships/hyperlink" Target="https://talan.bank.gov.ua/get-user-certificate/niy4I-6bwOHucO-zgxxs" TargetMode="External"/><Relationship Id="rId162" Type="http://schemas.openxmlformats.org/officeDocument/2006/relationships/hyperlink" Target="https://talan.bank.gov.ua/get-user-certificate/niy4ISmvzbNdyQHgeIaP" TargetMode="External"/><Relationship Id="rId183" Type="http://schemas.openxmlformats.org/officeDocument/2006/relationships/hyperlink" Target="https://talan.bank.gov.ua/get-user-certificate/niy4IopvxWx_JSkfBiSp" TargetMode="External"/><Relationship Id="rId24" Type="http://schemas.openxmlformats.org/officeDocument/2006/relationships/hyperlink" Target="https://talan.bank.gov.ua/get-user-certificate/niy4IoB-oQn_vpqx_vnC" TargetMode="External"/><Relationship Id="rId40" Type="http://schemas.openxmlformats.org/officeDocument/2006/relationships/hyperlink" Target="https://talan.bank.gov.ua/get-user-certificate/niy4IW5MgdwXeXx9AFeQ" TargetMode="External"/><Relationship Id="rId45" Type="http://schemas.openxmlformats.org/officeDocument/2006/relationships/hyperlink" Target="https://talan.bank.gov.ua/get-user-certificate/niy4I6Sn4alptoJJngh9" TargetMode="External"/><Relationship Id="rId66" Type="http://schemas.openxmlformats.org/officeDocument/2006/relationships/hyperlink" Target="https://talan.bank.gov.ua/get-user-certificate/niy4IDZ64ky45lDnDXHe" TargetMode="External"/><Relationship Id="rId87" Type="http://schemas.openxmlformats.org/officeDocument/2006/relationships/hyperlink" Target="https://talan.bank.gov.ua/get-user-certificate/niy4Ig99H4eikQnTR3mj" TargetMode="External"/><Relationship Id="rId110" Type="http://schemas.openxmlformats.org/officeDocument/2006/relationships/hyperlink" Target="https://talan.bank.gov.ua/get-user-certificate/niy4IYUq_WqzUGM_T6pD" TargetMode="External"/><Relationship Id="rId115" Type="http://schemas.openxmlformats.org/officeDocument/2006/relationships/hyperlink" Target="https://talan.bank.gov.ua/get-user-certificate/niy4Ikl8dhXKZh_P5fUR" TargetMode="External"/><Relationship Id="rId131" Type="http://schemas.openxmlformats.org/officeDocument/2006/relationships/hyperlink" Target="https://talan.bank.gov.ua/get-user-certificate/niy4Is2es4opIxStpH_G" TargetMode="External"/><Relationship Id="rId136" Type="http://schemas.openxmlformats.org/officeDocument/2006/relationships/hyperlink" Target="https://talan.bank.gov.ua/get-user-certificate/niy4I3aHajNfmy0KTP0Y" TargetMode="External"/><Relationship Id="rId157" Type="http://schemas.openxmlformats.org/officeDocument/2006/relationships/hyperlink" Target="https://talan.bank.gov.ua/get-user-certificate/niy4IOsAAMGRIaNe29Gi" TargetMode="External"/><Relationship Id="rId178" Type="http://schemas.openxmlformats.org/officeDocument/2006/relationships/hyperlink" Target="https://talan.bank.gov.ua/get-user-certificate/niy4IT4K8DbY_RyzpPAT" TargetMode="External"/><Relationship Id="rId61" Type="http://schemas.openxmlformats.org/officeDocument/2006/relationships/hyperlink" Target="https://talan.bank.gov.ua/get-user-certificate/niy4IG6f0CS3jqNLlgxo" TargetMode="External"/><Relationship Id="rId82" Type="http://schemas.openxmlformats.org/officeDocument/2006/relationships/hyperlink" Target="https://talan.bank.gov.ua/get-user-certificate/niy4IJF_wyJ_PUdUED5q" TargetMode="External"/><Relationship Id="rId152" Type="http://schemas.openxmlformats.org/officeDocument/2006/relationships/hyperlink" Target="https://talan.bank.gov.ua/get-user-certificate/niy4ICjSqtQccboyhDQz" TargetMode="External"/><Relationship Id="rId173" Type="http://schemas.openxmlformats.org/officeDocument/2006/relationships/hyperlink" Target="https://talan.bank.gov.ua/get-user-certificate/niy4Ihzlu36o7-IEdLFO" TargetMode="External"/><Relationship Id="rId194" Type="http://schemas.openxmlformats.org/officeDocument/2006/relationships/hyperlink" Target="https://talan.bank.gov.ua/get-user-certificate/niy4IDzHEmMYkeUNQg6y" TargetMode="External"/><Relationship Id="rId199" Type="http://schemas.openxmlformats.org/officeDocument/2006/relationships/hyperlink" Target="https://talan.bank.gov.ua/get-user-certificate/niy4Io417qFEnuGlU0uj" TargetMode="External"/><Relationship Id="rId203" Type="http://schemas.openxmlformats.org/officeDocument/2006/relationships/hyperlink" Target="https://talan.bank.gov.ua/get-user-certificate/niy4IvoiKW_2vtVcJav8" TargetMode="External"/><Relationship Id="rId208" Type="http://schemas.openxmlformats.org/officeDocument/2006/relationships/printerSettings" Target="../printerSettings/printerSettings1.bin"/><Relationship Id="rId19" Type="http://schemas.openxmlformats.org/officeDocument/2006/relationships/hyperlink" Target="https://talan.bank.gov.ua/get-user-certificate/niy4IMgLqN6bVpgmC0yX" TargetMode="External"/><Relationship Id="rId14" Type="http://schemas.openxmlformats.org/officeDocument/2006/relationships/hyperlink" Target="https://talan.bank.gov.ua/get-user-certificate/niy4IcG-YiuVreCxMUmV" TargetMode="External"/><Relationship Id="rId30" Type="http://schemas.openxmlformats.org/officeDocument/2006/relationships/hyperlink" Target="https://talan.bank.gov.ua/get-user-certificate/niy4Is1xIGI566hzxG-n" TargetMode="External"/><Relationship Id="rId35" Type="http://schemas.openxmlformats.org/officeDocument/2006/relationships/hyperlink" Target="https://talan.bank.gov.ua/get-user-certificate/niy4IpTpNEULG3t7Q1Iw" TargetMode="External"/><Relationship Id="rId56" Type="http://schemas.openxmlformats.org/officeDocument/2006/relationships/hyperlink" Target="https://talan.bank.gov.ua/get-user-certificate/niy4IGcUFirlKrHq0-4Y" TargetMode="External"/><Relationship Id="rId77" Type="http://schemas.openxmlformats.org/officeDocument/2006/relationships/hyperlink" Target="https://talan.bank.gov.ua/get-user-certificate/niy4I4k4SyVHS8yzivdk" TargetMode="External"/><Relationship Id="rId100" Type="http://schemas.openxmlformats.org/officeDocument/2006/relationships/hyperlink" Target="https://talan.bank.gov.ua/get-user-certificate/niy4I3trRqOc3NcAjR21" TargetMode="External"/><Relationship Id="rId105" Type="http://schemas.openxmlformats.org/officeDocument/2006/relationships/hyperlink" Target="https://talan.bank.gov.ua/get-user-certificate/niy4I2o_fKF6h0RF6wi9" TargetMode="External"/><Relationship Id="rId126" Type="http://schemas.openxmlformats.org/officeDocument/2006/relationships/hyperlink" Target="https://talan.bank.gov.ua/get-user-certificate/niy4IuPjwymjIr1-2Y0Z" TargetMode="External"/><Relationship Id="rId147" Type="http://schemas.openxmlformats.org/officeDocument/2006/relationships/hyperlink" Target="https://talan.bank.gov.ua/get-user-certificate/niy4ItREuLw8wsNy-h2G" TargetMode="External"/><Relationship Id="rId168" Type="http://schemas.openxmlformats.org/officeDocument/2006/relationships/hyperlink" Target="https://talan.bank.gov.ua/get-user-certificate/niy4Iyysd_XwcfsdrBfQ" TargetMode="External"/><Relationship Id="rId8" Type="http://schemas.openxmlformats.org/officeDocument/2006/relationships/hyperlink" Target="https://talan.bank.gov.ua/get-user-certificate/niy4IoYtdvhUhyFHLC2n" TargetMode="External"/><Relationship Id="rId51" Type="http://schemas.openxmlformats.org/officeDocument/2006/relationships/hyperlink" Target="https://talan.bank.gov.ua/get-user-certificate/niy4I3ZSQjheOWStWpMo" TargetMode="External"/><Relationship Id="rId72" Type="http://schemas.openxmlformats.org/officeDocument/2006/relationships/hyperlink" Target="https://talan.bank.gov.ua/get-user-certificate/niy4Ii6AVXX8aQ16jQpU" TargetMode="External"/><Relationship Id="rId93" Type="http://schemas.openxmlformats.org/officeDocument/2006/relationships/hyperlink" Target="https://talan.bank.gov.ua/get-user-certificate/niy4IU6MAxWQTXXxpk_F" TargetMode="External"/><Relationship Id="rId98" Type="http://schemas.openxmlformats.org/officeDocument/2006/relationships/hyperlink" Target="https://talan.bank.gov.ua/get-user-certificate/niy4IgJWqX9PDLR2PLJT" TargetMode="External"/><Relationship Id="rId121" Type="http://schemas.openxmlformats.org/officeDocument/2006/relationships/hyperlink" Target="https://talan.bank.gov.ua/get-user-certificate/niy4I-ncDisc80HVjPyl" TargetMode="External"/><Relationship Id="rId142" Type="http://schemas.openxmlformats.org/officeDocument/2006/relationships/hyperlink" Target="https://talan.bank.gov.ua/get-user-certificate/niy4IhgnyALyQajiqEfE" TargetMode="External"/><Relationship Id="rId163" Type="http://schemas.openxmlformats.org/officeDocument/2006/relationships/hyperlink" Target="https://talan.bank.gov.ua/get-user-certificate/niy4I3gh26H7UWJnHPpX" TargetMode="External"/><Relationship Id="rId184" Type="http://schemas.openxmlformats.org/officeDocument/2006/relationships/hyperlink" Target="https://talan.bank.gov.ua/get-user-certificate/niy4Idrsjwagu31PSaz7" TargetMode="External"/><Relationship Id="rId189" Type="http://schemas.openxmlformats.org/officeDocument/2006/relationships/hyperlink" Target="https://talan.bank.gov.ua/get-user-certificate/niy4INg_1rz1hfkH_ZCt" TargetMode="External"/><Relationship Id="rId3" Type="http://schemas.openxmlformats.org/officeDocument/2006/relationships/hyperlink" Target="https://talan.bank.gov.ua/get-user-certificate/niy4ICRZ32VDkKaJ7ATe" TargetMode="External"/><Relationship Id="rId25" Type="http://schemas.openxmlformats.org/officeDocument/2006/relationships/hyperlink" Target="https://talan.bank.gov.ua/get-user-certificate/niy4I-iEMfalVMQngGl9" TargetMode="External"/><Relationship Id="rId46" Type="http://schemas.openxmlformats.org/officeDocument/2006/relationships/hyperlink" Target="https://talan.bank.gov.ua/get-user-certificate/niy4IzVLO8M9k4-ZTCSk" TargetMode="External"/><Relationship Id="rId67" Type="http://schemas.openxmlformats.org/officeDocument/2006/relationships/hyperlink" Target="https://talan.bank.gov.ua/get-user-certificate/niy4IHFJ87AO9zHGfxJq" TargetMode="External"/><Relationship Id="rId116" Type="http://schemas.openxmlformats.org/officeDocument/2006/relationships/hyperlink" Target="https://talan.bank.gov.ua/get-user-certificate/niy4ILALN0Pk7eLBXRlh" TargetMode="External"/><Relationship Id="rId137" Type="http://schemas.openxmlformats.org/officeDocument/2006/relationships/hyperlink" Target="https://talan.bank.gov.ua/get-user-certificate/niy4I5ihbmWpNO8YGMUQ" TargetMode="External"/><Relationship Id="rId158" Type="http://schemas.openxmlformats.org/officeDocument/2006/relationships/hyperlink" Target="https://talan.bank.gov.ua/get-user-certificate/niy4IDcZi95UIspoPYR_" TargetMode="External"/><Relationship Id="rId20" Type="http://schemas.openxmlformats.org/officeDocument/2006/relationships/hyperlink" Target="https://talan.bank.gov.ua/get-user-certificate/niy4Iip4SARocIWZojBb" TargetMode="External"/><Relationship Id="rId41" Type="http://schemas.openxmlformats.org/officeDocument/2006/relationships/hyperlink" Target="https://talan.bank.gov.ua/get-user-certificate/niy4I8UQp42HIjGXS8Vf" TargetMode="External"/><Relationship Id="rId62" Type="http://schemas.openxmlformats.org/officeDocument/2006/relationships/hyperlink" Target="https://talan.bank.gov.ua/get-user-certificate/niy4ImcKXvZWI7vNAezQ" TargetMode="External"/><Relationship Id="rId83" Type="http://schemas.openxmlformats.org/officeDocument/2006/relationships/hyperlink" Target="https://talan.bank.gov.ua/get-user-certificate/niy4IVKkd7SxcHjvbgeT" TargetMode="External"/><Relationship Id="rId88" Type="http://schemas.openxmlformats.org/officeDocument/2006/relationships/hyperlink" Target="https://talan.bank.gov.ua/get-user-certificate/niy4I8fDMoHCY1Of-BzS" TargetMode="External"/><Relationship Id="rId111" Type="http://schemas.openxmlformats.org/officeDocument/2006/relationships/hyperlink" Target="https://talan.bank.gov.ua/get-user-certificate/niy4Iwcicrle2P7pJ_G6" TargetMode="External"/><Relationship Id="rId132" Type="http://schemas.openxmlformats.org/officeDocument/2006/relationships/hyperlink" Target="https://talan.bank.gov.ua/get-user-certificate/niy4ITuxovXNCzgiJTMv" TargetMode="External"/><Relationship Id="rId153" Type="http://schemas.openxmlformats.org/officeDocument/2006/relationships/hyperlink" Target="https://talan.bank.gov.ua/get-user-certificate/niy4IypbZXhTfLwh0g1Z" TargetMode="External"/><Relationship Id="rId174" Type="http://schemas.openxmlformats.org/officeDocument/2006/relationships/hyperlink" Target="https://talan.bank.gov.ua/get-user-certificate/niy4IC095Fs-kxWkkYCB" TargetMode="External"/><Relationship Id="rId179" Type="http://schemas.openxmlformats.org/officeDocument/2006/relationships/hyperlink" Target="https://talan.bank.gov.ua/get-user-certificate/niy4IeFY-8yohO_B4IpQ" TargetMode="External"/><Relationship Id="rId195" Type="http://schemas.openxmlformats.org/officeDocument/2006/relationships/hyperlink" Target="https://talan.bank.gov.ua/get-user-certificate/niy4IkoxKNCdzViKD7pQ" TargetMode="External"/><Relationship Id="rId190" Type="http://schemas.openxmlformats.org/officeDocument/2006/relationships/hyperlink" Target="https://talan.bank.gov.ua/get-user-certificate/niy4IFY00s42c6aV2JOy" TargetMode="External"/><Relationship Id="rId204" Type="http://schemas.openxmlformats.org/officeDocument/2006/relationships/hyperlink" Target="https://talan.bank.gov.ua/get-user-certificate/niy4IBr6dBocAlwKmiE9" TargetMode="External"/><Relationship Id="rId15" Type="http://schemas.openxmlformats.org/officeDocument/2006/relationships/hyperlink" Target="https://talan.bank.gov.ua/get-user-certificate/niy4I9OGKjfevyGvWmzR" TargetMode="External"/><Relationship Id="rId36" Type="http://schemas.openxmlformats.org/officeDocument/2006/relationships/hyperlink" Target="https://talan.bank.gov.ua/get-user-certificate/niy4I0-Ag1TjOO6CIrL-" TargetMode="External"/><Relationship Id="rId57" Type="http://schemas.openxmlformats.org/officeDocument/2006/relationships/hyperlink" Target="https://talan.bank.gov.ua/get-user-certificate/niy4I3PbJ1dReu1zZPTx" TargetMode="External"/><Relationship Id="rId106" Type="http://schemas.openxmlformats.org/officeDocument/2006/relationships/hyperlink" Target="https://talan.bank.gov.ua/get-user-certificate/niy4IUMlzn-pwEfi5m-u" TargetMode="External"/><Relationship Id="rId127" Type="http://schemas.openxmlformats.org/officeDocument/2006/relationships/hyperlink" Target="https://talan.bank.gov.ua/get-user-certificate/niy4IIGH6_yknCavNJal" TargetMode="External"/><Relationship Id="rId10" Type="http://schemas.openxmlformats.org/officeDocument/2006/relationships/hyperlink" Target="https://talan.bank.gov.ua/get-user-certificate/niy4IFLr7077GM_Ub1il" TargetMode="External"/><Relationship Id="rId31" Type="http://schemas.openxmlformats.org/officeDocument/2006/relationships/hyperlink" Target="https://talan.bank.gov.ua/get-user-certificate/niy4IuMGY60ingNFSGz5" TargetMode="External"/><Relationship Id="rId52" Type="http://schemas.openxmlformats.org/officeDocument/2006/relationships/hyperlink" Target="https://talan.bank.gov.ua/get-user-certificate/niy4IomuvWb2EqRTY6BH" TargetMode="External"/><Relationship Id="rId73" Type="http://schemas.openxmlformats.org/officeDocument/2006/relationships/hyperlink" Target="https://talan.bank.gov.ua/get-user-certificate/niy4I0CQZZz0VR0sjPou" TargetMode="External"/><Relationship Id="rId78" Type="http://schemas.openxmlformats.org/officeDocument/2006/relationships/hyperlink" Target="https://talan.bank.gov.ua/get-user-certificate/niy4IqKriwoHG6h3ALL-" TargetMode="External"/><Relationship Id="rId94" Type="http://schemas.openxmlformats.org/officeDocument/2006/relationships/hyperlink" Target="https://talan.bank.gov.ua/get-user-certificate/niy4IfgBjzY0ym9CIL1E" TargetMode="External"/><Relationship Id="rId99" Type="http://schemas.openxmlformats.org/officeDocument/2006/relationships/hyperlink" Target="https://talan.bank.gov.ua/get-user-certificate/niy4IlO3LjD0ykHC-VFi" TargetMode="External"/><Relationship Id="rId101" Type="http://schemas.openxmlformats.org/officeDocument/2006/relationships/hyperlink" Target="https://talan.bank.gov.ua/get-user-certificate/niy4I9Xxsra7-Jsy2v0M" TargetMode="External"/><Relationship Id="rId122" Type="http://schemas.openxmlformats.org/officeDocument/2006/relationships/hyperlink" Target="https://talan.bank.gov.ua/get-user-certificate/niy4IxkZ3Ul-HQGLBBJI" TargetMode="External"/><Relationship Id="rId143" Type="http://schemas.openxmlformats.org/officeDocument/2006/relationships/hyperlink" Target="https://talan.bank.gov.ua/get-user-certificate/niy4I2eRlrEEtKqk9zMP" TargetMode="External"/><Relationship Id="rId148" Type="http://schemas.openxmlformats.org/officeDocument/2006/relationships/hyperlink" Target="https://talan.bank.gov.ua/get-user-certificate/niy4IbQl_-x_DShsLV8k" TargetMode="External"/><Relationship Id="rId164" Type="http://schemas.openxmlformats.org/officeDocument/2006/relationships/hyperlink" Target="https://talan.bank.gov.ua/get-user-certificate/niy4IGT1GtOpLAE1oK_F" TargetMode="External"/><Relationship Id="rId169" Type="http://schemas.openxmlformats.org/officeDocument/2006/relationships/hyperlink" Target="https://talan.bank.gov.ua/get-user-certificate/niy4IzOhJL9VTr12_O9q" TargetMode="External"/><Relationship Id="rId185" Type="http://schemas.openxmlformats.org/officeDocument/2006/relationships/hyperlink" Target="https://talan.bank.gov.ua/get-user-certificate/niy4IVu6henW9mxiQvUf" TargetMode="External"/><Relationship Id="rId4" Type="http://schemas.openxmlformats.org/officeDocument/2006/relationships/hyperlink" Target="https://talan.bank.gov.ua/get-user-certificate/niy4IeyZC_nBgyoYeXsv" TargetMode="External"/><Relationship Id="rId9" Type="http://schemas.openxmlformats.org/officeDocument/2006/relationships/hyperlink" Target="https://talan.bank.gov.ua/get-user-certificate/niy4I5oNXj9VvFnQywRm" TargetMode="External"/><Relationship Id="rId180" Type="http://schemas.openxmlformats.org/officeDocument/2006/relationships/hyperlink" Target="https://talan.bank.gov.ua/get-user-certificate/niy4IGGqcs36RU0QGE-E" TargetMode="External"/><Relationship Id="rId26" Type="http://schemas.openxmlformats.org/officeDocument/2006/relationships/hyperlink" Target="https://talan.bank.gov.ua/get-user-certificate/niy4Iq2U7TDei9C_dNu9" TargetMode="External"/><Relationship Id="rId47" Type="http://schemas.openxmlformats.org/officeDocument/2006/relationships/hyperlink" Target="https://talan.bank.gov.ua/get-user-certificate/niy4IlY6qhgUaUsK504U" TargetMode="External"/><Relationship Id="rId68" Type="http://schemas.openxmlformats.org/officeDocument/2006/relationships/hyperlink" Target="https://talan.bank.gov.ua/get-user-certificate/niy4IvZdCkvyIV-vePXF" TargetMode="External"/><Relationship Id="rId89" Type="http://schemas.openxmlformats.org/officeDocument/2006/relationships/hyperlink" Target="https://talan.bank.gov.ua/get-user-certificate/niy4IJ3OtbFnM8Xc2z1l" TargetMode="External"/><Relationship Id="rId112" Type="http://schemas.openxmlformats.org/officeDocument/2006/relationships/hyperlink" Target="https://talan.bank.gov.ua/get-user-certificate/niy4I5wy3PKmJ7zYxomc" TargetMode="External"/><Relationship Id="rId133" Type="http://schemas.openxmlformats.org/officeDocument/2006/relationships/hyperlink" Target="https://talan.bank.gov.ua/get-user-certificate/niy4IsZQZHXhmKYbLYoA" TargetMode="External"/><Relationship Id="rId154" Type="http://schemas.openxmlformats.org/officeDocument/2006/relationships/hyperlink" Target="https://talan.bank.gov.ua/get-user-certificate/niy4IPo_Mos99cGpa1xu" TargetMode="External"/><Relationship Id="rId175" Type="http://schemas.openxmlformats.org/officeDocument/2006/relationships/hyperlink" Target="https://talan.bank.gov.ua/get-user-certificate/niy4IBNM1k84P0OhPNah" TargetMode="External"/><Relationship Id="rId196" Type="http://schemas.openxmlformats.org/officeDocument/2006/relationships/hyperlink" Target="https://talan.bank.gov.ua/get-user-certificate/niy4IesJbfzkWrQJ_3B6" TargetMode="External"/><Relationship Id="rId200" Type="http://schemas.openxmlformats.org/officeDocument/2006/relationships/hyperlink" Target="https://talan.bank.gov.ua/get-user-certificate/niy4IvyJEkEYgtm9nNLF" TargetMode="External"/><Relationship Id="rId16" Type="http://schemas.openxmlformats.org/officeDocument/2006/relationships/hyperlink" Target="https://talan.bank.gov.ua/get-user-certificate/niy4IAWtKg8QDJZToLzY" TargetMode="External"/><Relationship Id="rId37" Type="http://schemas.openxmlformats.org/officeDocument/2006/relationships/hyperlink" Target="https://talan.bank.gov.ua/get-user-certificate/niy4Io6CPwsOI2ldIS3Y" TargetMode="External"/><Relationship Id="rId58" Type="http://schemas.openxmlformats.org/officeDocument/2006/relationships/hyperlink" Target="https://talan.bank.gov.ua/get-user-certificate/niy4I_3dAbU-azMjTulQ" TargetMode="External"/><Relationship Id="rId79" Type="http://schemas.openxmlformats.org/officeDocument/2006/relationships/hyperlink" Target="https://talan.bank.gov.ua/get-user-certificate/niy4IgNXIzoBle_AQ-mX" TargetMode="External"/><Relationship Id="rId102" Type="http://schemas.openxmlformats.org/officeDocument/2006/relationships/hyperlink" Target="https://talan.bank.gov.ua/get-user-certificate/niy4I0ZdlaeH-jhphAYr" TargetMode="External"/><Relationship Id="rId123" Type="http://schemas.openxmlformats.org/officeDocument/2006/relationships/hyperlink" Target="https://talan.bank.gov.ua/get-user-certificate/niy4IqHow5ws2mC6uRv_" TargetMode="External"/><Relationship Id="rId144" Type="http://schemas.openxmlformats.org/officeDocument/2006/relationships/hyperlink" Target="https://talan.bank.gov.ua/get-user-certificate/niy4IYoOX4hW4y6gb2hm" TargetMode="External"/><Relationship Id="rId90" Type="http://schemas.openxmlformats.org/officeDocument/2006/relationships/hyperlink" Target="https://talan.bank.gov.ua/get-user-certificate/niy4IUTRRnzpos002K9A" TargetMode="External"/><Relationship Id="rId165" Type="http://schemas.openxmlformats.org/officeDocument/2006/relationships/hyperlink" Target="https://talan.bank.gov.ua/get-user-certificate/niy4IBoawE0zDVnj9ZmZ" TargetMode="External"/><Relationship Id="rId186" Type="http://schemas.openxmlformats.org/officeDocument/2006/relationships/hyperlink" Target="https://talan.bank.gov.ua/get-user-certificate/niy4I5TQvkY6r7p-EDnt" TargetMode="External"/><Relationship Id="rId27" Type="http://schemas.openxmlformats.org/officeDocument/2006/relationships/hyperlink" Target="https://talan.bank.gov.ua/get-user-certificate/niy4Ie6TRwzHSzXYcPAN" TargetMode="External"/><Relationship Id="rId48" Type="http://schemas.openxmlformats.org/officeDocument/2006/relationships/hyperlink" Target="https://talan.bank.gov.ua/get-user-certificate/niy4IItt9ozDBBQOBo29" TargetMode="External"/><Relationship Id="rId69" Type="http://schemas.openxmlformats.org/officeDocument/2006/relationships/hyperlink" Target="https://talan.bank.gov.ua/get-user-certificate/niy4ImW3gpTv3NnLWM8B" TargetMode="External"/><Relationship Id="rId113" Type="http://schemas.openxmlformats.org/officeDocument/2006/relationships/hyperlink" Target="https://talan.bank.gov.ua/get-user-certificate/niy4ICuUiluyanKZvNjn" TargetMode="External"/><Relationship Id="rId134" Type="http://schemas.openxmlformats.org/officeDocument/2006/relationships/hyperlink" Target="https://talan.bank.gov.ua/get-user-certificate/niy4IvbnpjSEui0zXhRn" TargetMode="External"/><Relationship Id="rId80" Type="http://schemas.openxmlformats.org/officeDocument/2006/relationships/hyperlink" Target="https://talan.bank.gov.ua/get-user-certificate/niy4IAnkmbW4_K5RKIpF" TargetMode="External"/><Relationship Id="rId155" Type="http://schemas.openxmlformats.org/officeDocument/2006/relationships/hyperlink" Target="https://talan.bank.gov.ua/get-user-certificate/niy4IktANu7XgPjJ4gzl" TargetMode="External"/><Relationship Id="rId176" Type="http://schemas.openxmlformats.org/officeDocument/2006/relationships/hyperlink" Target="https://talan.bank.gov.ua/get-user-certificate/niy4IrlwNLS29TlR6GwG" TargetMode="External"/><Relationship Id="rId197" Type="http://schemas.openxmlformats.org/officeDocument/2006/relationships/hyperlink" Target="https://talan.bank.gov.ua/get-user-certificate/niy4ICXhXgSy3NB02SXL" TargetMode="External"/><Relationship Id="rId201" Type="http://schemas.openxmlformats.org/officeDocument/2006/relationships/hyperlink" Target="https://talan.bank.gov.ua/get-user-certificate/niy4I25-c6PZHLBlOwfo" TargetMode="External"/><Relationship Id="rId17" Type="http://schemas.openxmlformats.org/officeDocument/2006/relationships/hyperlink" Target="https://talan.bank.gov.ua/get-user-certificate/niy4I6ccXws7LVMaLfMp" TargetMode="External"/><Relationship Id="rId38" Type="http://schemas.openxmlformats.org/officeDocument/2006/relationships/hyperlink" Target="https://talan.bank.gov.ua/get-user-certificate/niy4I-OifMTGBfgom-1G" TargetMode="External"/><Relationship Id="rId59" Type="http://schemas.openxmlformats.org/officeDocument/2006/relationships/hyperlink" Target="https://talan.bank.gov.ua/get-user-certificate/niy4IJNNktycT1ocV3ZB" TargetMode="External"/><Relationship Id="rId103" Type="http://schemas.openxmlformats.org/officeDocument/2006/relationships/hyperlink" Target="https://talan.bank.gov.ua/get-user-certificate/niy4Is1Zt5YFALusZzGH" TargetMode="External"/><Relationship Id="rId124" Type="http://schemas.openxmlformats.org/officeDocument/2006/relationships/hyperlink" Target="https://talan.bank.gov.ua/get-user-certificate/niy4IvHoQ0rJv-wAF6lH" TargetMode="External"/><Relationship Id="rId70" Type="http://schemas.openxmlformats.org/officeDocument/2006/relationships/hyperlink" Target="https://talan.bank.gov.ua/get-user-certificate/niy4ISJFYw0rACdtyw7r" TargetMode="External"/><Relationship Id="rId91" Type="http://schemas.openxmlformats.org/officeDocument/2006/relationships/hyperlink" Target="https://talan.bank.gov.ua/get-user-certificate/niy4IaUdEowVL3X8Ta-r" TargetMode="External"/><Relationship Id="rId145" Type="http://schemas.openxmlformats.org/officeDocument/2006/relationships/hyperlink" Target="https://talan.bank.gov.ua/get-user-certificate/niy4IiCnHq7ZHKWXaLJ9" TargetMode="External"/><Relationship Id="rId166" Type="http://schemas.openxmlformats.org/officeDocument/2006/relationships/hyperlink" Target="https://talan.bank.gov.ua/get-user-certificate/niy4Ib5HapWZduijEGMn" TargetMode="External"/><Relationship Id="rId187" Type="http://schemas.openxmlformats.org/officeDocument/2006/relationships/hyperlink" Target="https://talan.bank.gov.ua/get-user-certificate/niy4IGda1_XALvu3iXEK" TargetMode="External"/><Relationship Id="rId1" Type="http://schemas.openxmlformats.org/officeDocument/2006/relationships/hyperlink" Target="https://talan.bank.gov.ua/get-user-certificate/niy4IHl2KGNhVNruoJJW" TargetMode="External"/><Relationship Id="rId28" Type="http://schemas.openxmlformats.org/officeDocument/2006/relationships/hyperlink" Target="https://talan.bank.gov.ua/get-user-certificate/niy4IDubR3d7nnwBsz9v" TargetMode="External"/><Relationship Id="rId49" Type="http://schemas.openxmlformats.org/officeDocument/2006/relationships/hyperlink" Target="https://talan.bank.gov.ua/get-user-certificate/niy4IHPNjwYuK6BV1uIs" TargetMode="External"/><Relationship Id="rId114" Type="http://schemas.openxmlformats.org/officeDocument/2006/relationships/hyperlink" Target="https://talan.bank.gov.ua/get-user-certificate/niy4Ir6I-9PUs8qt9T-V" TargetMode="External"/><Relationship Id="rId60" Type="http://schemas.openxmlformats.org/officeDocument/2006/relationships/hyperlink" Target="https://talan.bank.gov.ua/get-user-certificate/niy4Ivh1s7nhQdUgIb8U" TargetMode="External"/><Relationship Id="rId81" Type="http://schemas.openxmlformats.org/officeDocument/2006/relationships/hyperlink" Target="https://talan.bank.gov.ua/get-user-certificate/niy4I_J5Z-THGISZKCDP" TargetMode="External"/><Relationship Id="rId135" Type="http://schemas.openxmlformats.org/officeDocument/2006/relationships/hyperlink" Target="https://talan.bank.gov.ua/get-user-certificate/niy4IYGBUVfSwC6Zcj7H" TargetMode="External"/><Relationship Id="rId156" Type="http://schemas.openxmlformats.org/officeDocument/2006/relationships/hyperlink" Target="https://talan.bank.gov.ua/get-user-certificate/niy4I_vmSioMaCSCNuas" TargetMode="External"/><Relationship Id="rId177" Type="http://schemas.openxmlformats.org/officeDocument/2006/relationships/hyperlink" Target="https://talan.bank.gov.ua/get-user-certificate/niy4I6tAbJJc2vFxGAa2" TargetMode="External"/><Relationship Id="rId198" Type="http://schemas.openxmlformats.org/officeDocument/2006/relationships/hyperlink" Target="https://talan.bank.gov.ua/get-user-certificate/niy4ImMclnXPwHFfhZk8" TargetMode="External"/><Relationship Id="rId202" Type="http://schemas.openxmlformats.org/officeDocument/2006/relationships/hyperlink" Target="https://talan.bank.gov.ua/get-user-certificate/niy4I7GvIoMr7oC-Zn-J" TargetMode="External"/><Relationship Id="rId18" Type="http://schemas.openxmlformats.org/officeDocument/2006/relationships/hyperlink" Target="https://talan.bank.gov.ua/get-user-certificate/niy4ICc8g7-R4gW7qtzX" TargetMode="External"/><Relationship Id="rId39" Type="http://schemas.openxmlformats.org/officeDocument/2006/relationships/hyperlink" Target="https://talan.bank.gov.ua/get-user-certificate/niy4I7CRQNhqgJKPZb1H" TargetMode="External"/><Relationship Id="rId50" Type="http://schemas.openxmlformats.org/officeDocument/2006/relationships/hyperlink" Target="https://talan.bank.gov.ua/get-user-certificate/niy4IEaubuiaWSZpIrNj" TargetMode="External"/><Relationship Id="rId104" Type="http://schemas.openxmlformats.org/officeDocument/2006/relationships/hyperlink" Target="https://talan.bank.gov.ua/get-user-certificate/niy4I0sT6EGzCPouFuxc" TargetMode="External"/><Relationship Id="rId125" Type="http://schemas.openxmlformats.org/officeDocument/2006/relationships/hyperlink" Target="https://talan.bank.gov.ua/get-user-certificate/niy4IFdJfemAGMdCXqpJ" TargetMode="External"/><Relationship Id="rId146" Type="http://schemas.openxmlformats.org/officeDocument/2006/relationships/hyperlink" Target="https://talan.bank.gov.ua/get-user-certificate/niy4IGlHxSvShniIKsYU" TargetMode="External"/><Relationship Id="rId167" Type="http://schemas.openxmlformats.org/officeDocument/2006/relationships/hyperlink" Target="https://talan.bank.gov.ua/get-user-certificate/niy4ImNvF0dFzEFfeIqK" TargetMode="External"/><Relationship Id="rId188" Type="http://schemas.openxmlformats.org/officeDocument/2006/relationships/hyperlink" Target="https://talan.bank.gov.ua/get-user-certificate/niy4IJuI7DO1eCebRynz" TargetMode="External"/><Relationship Id="rId71" Type="http://schemas.openxmlformats.org/officeDocument/2006/relationships/hyperlink" Target="https://talan.bank.gov.ua/get-user-certificate/niy4ItMtl602C_SYDcAw" TargetMode="External"/><Relationship Id="rId92" Type="http://schemas.openxmlformats.org/officeDocument/2006/relationships/hyperlink" Target="https://talan.bank.gov.ua/get-user-certificate/niy4IBRP53BRVYA_QlcB" TargetMode="External"/><Relationship Id="rId2" Type="http://schemas.openxmlformats.org/officeDocument/2006/relationships/hyperlink" Target="https://talan.bank.gov.ua/get-user-certificate/niy4I1vC7ZW5ybEaW_hA" TargetMode="External"/><Relationship Id="rId29" Type="http://schemas.openxmlformats.org/officeDocument/2006/relationships/hyperlink" Target="https://talan.bank.gov.ua/get-user-certificate/niy4IVW4lsnytUVyfu5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8"/>
  <sheetViews>
    <sheetView tabSelected="1" topLeftCell="A204" workbookViewId="0">
      <selection activeCell="A205" sqref="A205:A208"/>
    </sheetView>
  </sheetViews>
  <sheetFormatPr defaultRowHeight="14.4" x14ac:dyDescent="0.3"/>
  <cols>
    <col min="2" max="2" width="35.21875" customWidth="1"/>
    <col min="3" max="3" width="25.77734375" customWidth="1"/>
  </cols>
  <sheetData>
    <row r="1" spans="1:3" x14ac:dyDescent="0.3">
      <c r="A1" s="1" t="s">
        <v>205</v>
      </c>
      <c r="B1" s="1" t="s">
        <v>0</v>
      </c>
      <c r="C1" s="1" t="s">
        <v>1</v>
      </c>
    </row>
    <row r="2" spans="1:3" x14ac:dyDescent="0.3">
      <c r="A2">
        <v>1</v>
      </c>
      <c r="B2" t="s">
        <v>2</v>
      </c>
      <c r="C2" t="str">
        <f>HYPERLINK("https://talan.bank.gov.ua/get-user-certificate/niy4IHl2KGNhVNruoJJW","Завантажити сертифікат")</f>
        <v>Завантажити сертифікат</v>
      </c>
    </row>
    <row r="3" spans="1:3" x14ac:dyDescent="0.3">
      <c r="A3">
        <v>2</v>
      </c>
      <c r="B3" t="s">
        <v>3</v>
      </c>
      <c r="C3" t="str">
        <f>HYPERLINK("https://talan.bank.gov.ua/get-user-certificate/niy4I1vC7ZW5ybEaW_hA","Завантажити сертифікат")</f>
        <v>Завантажити сертифікат</v>
      </c>
    </row>
    <row r="4" spans="1:3" x14ac:dyDescent="0.3">
      <c r="A4">
        <v>3</v>
      </c>
      <c r="B4" t="s">
        <v>4</v>
      </c>
      <c r="C4" t="str">
        <f>HYPERLINK("https://talan.bank.gov.ua/get-user-certificate/niy4ICRZ32VDkKaJ7ATe","Завантажити сертифікат")</f>
        <v>Завантажити сертифікат</v>
      </c>
    </row>
    <row r="5" spans="1:3" x14ac:dyDescent="0.3">
      <c r="A5">
        <v>4</v>
      </c>
      <c r="B5" t="s">
        <v>5</v>
      </c>
      <c r="C5" t="str">
        <f>HYPERLINK("https://talan.bank.gov.ua/get-user-certificate/niy4IeyZC_nBgyoYeXsv","Завантажити сертифікат")</f>
        <v>Завантажити сертифікат</v>
      </c>
    </row>
    <row r="6" spans="1:3" x14ac:dyDescent="0.3">
      <c r="A6">
        <v>5</v>
      </c>
      <c r="B6" t="s">
        <v>6</v>
      </c>
      <c r="C6" t="str">
        <f>HYPERLINK("https://talan.bank.gov.ua/get-user-certificate/niy4Ic2n7FykrKtSKUZx","Завантажити сертифікат")</f>
        <v>Завантажити сертифікат</v>
      </c>
    </row>
    <row r="7" spans="1:3" x14ac:dyDescent="0.3">
      <c r="A7">
        <v>6</v>
      </c>
      <c r="B7" t="s">
        <v>7</v>
      </c>
      <c r="C7" t="str">
        <f>HYPERLINK("https://talan.bank.gov.ua/get-user-certificate/niy4I78Qvz68LFfbwhqC","Завантажити сертифікат")</f>
        <v>Завантажити сертифікат</v>
      </c>
    </row>
    <row r="8" spans="1:3" x14ac:dyDescent="0.3">
      <c r="A8">
        <v>7</v>
      </c>
      <c r="B8" t="s">
        <v>8</v>
      </c>
      <c r="C8" t="str">
        <f>HYPERLINK("https://talan.bank.gov.ua/get-user-certificate/niy4I-6bwOHucO-zgxxs","Завантажити сертифікат")</f>
        <v>Завантажити сертифікат</v>
      </c>
    </row>
    <row r="9" spans="1:3" x14ac:dyDescent="0.3">
      <c r="A9">
        <v>8</v>
      </c>
      <c r="B9" t="s">
        <v>9</v>
      </c>
      <c r="C9" t="str">
        <f>HYPERLINK("https://talan.bank.gov.ua/get-user-certificate/niy4IoYtdvhUhyFHLC2n","Завантажити сертифікат")</f>
        <v>Завантажити сертифікат</v>
      </c>
    </row>
    <row r="10" spans="1:3" x14ac:dyDescent="0.3">
      <c r="A10">
        <v>9</v>
      </c>
      <c r="B10" t="s">
        <v>10</v>
      </c>
      <c r="C10" t="str">
        <f>HYPERLINK("https://talan.bank.gov.ua/get-user-certificate/niy4I5oNXj9VvFnQywRm","Завантажити сертифікат")</f>
        <v>Завантажити сертифікат</v>
      </c>
    </row>
    <row r="11" spans="1:3" x14ac:dyDescent="0.3">
      <c r="A11">
        <v>10</v>
      </c>
      <c r="B11" t="s">
        <v>11</v>
      </c>
      <c r="C11" t="str">
        <f>HYPERLINK("https://talan.bank.gov.ua/get-user-certificate/niy4IFLr7077GM_Ub1il","Завантажити сертифікат")</f>
        <v>Завантажити сертифікат</v>
      </c>
    </row>
    <row r="12" spans="1:3" x14ac:dyDescent="0.3">
      <c r="A12">
        <v>11</v>
      </c>
      <c r="B12" t="s">
        <v>12</v>
      </c>
      <c r="C12" t="str">
        <f>HYPERLINK("https://talan.bank.gov.ua/get-user-certificate/niy4IL9LVGP3y5hoKHe-","Завантажити сертифікат")</f>
        <v>Завантажити сертифікат</v>
      </c>
    </row>
    <row r="13" spans="1:3" x14ac:dyDescent="0.3">
      <c r="A13">
        <v>12</v>
      </c>
      <c r="B13" t="s">
        <v>13</v>
      </c>
      <c r="C13" t="str">
        <f>HYPERLINK("https://talan.bank.gov.ua/get-user-certificate/niy4I-OFVNBzGRkqaemY","Завантажити сертифікат")</f>
        <v>Завантажити сертифікат</v>
      </c>
    </row>
    <row r="14" spans="1:3" x14ac:dyDescent="0.3">
      <c r="A14">
        <v>13</v>
      </c>
      <c r="B14" t="s">
        <v>14</v>
      </c>
      <c r="C14" t="str">
        <f>HYPERLINK("https://talan.bank.gov.ua/get-user-certificate/niy4I4aojN2woiEweWfO","Завантажити сертифікат")</f>
        <v>Завантажити сертифікат</v>
      </c>
    </row>
    <row r="15" spans="1:3" x14ac:dyDescent="0.3">
      <c r="A15">
        <v>14</v>
      </c>
      <c r="B15" t="s">
        <v>15</v>
      </c>
      <c r="C15" t="str">
        <f>HYPERLINK("https://talan.bank.gov.ua/get-user-certificate/niy4IcG-YiuVreCxMUmV","Завантажити сертифікат")</f>
        <v>Завантажити сертифікат</v>
      </c>
    </row>
    <row r="16" spans="1:3" x14ac:dyDescent="0.3">
      <c r="A16">
        <v>15</v>
      </c>
      <c r="B16" t="s">
        <v>16</v>
      </c>
      <c r="C16" t="str">
        <f>HYPERLINK("https://talan.bank.gov.ua/get-user-certificate/niy4I9OGKjfevyGvWmzR","Завантажити сертифікат")</f>
        <v>Завантажити сертифікат</v>
      </c>
    </row>
    <row r="17" spans="1:3" x14ac:dyDescent="0.3">
      <c r="A17">
        <v>16</v>
      </c>
      <c r="B17" t="s">
        <v>17</v>
      </c>
      <c r="C17" t="str">
        <f>HYPERLINK("https://talan.bank.gov.ua/get-user-certificate/niy4IAWtKg8QDJZToLzY","Завантажити сертифікат")</f>
        <v>Завантажити сертифікат</v>
      </c>
    </row>
    <row r="18" spans="1:3" x14ac:dyDescent="0.3">
      <c r="A18">
        <v>17</v>
      </c>
      <c r="B18" t="s">
        <v>18</v>
      </c>
      <c r="C18" t="str">
        <f>HYPERLINK("https://talan.bank.gov.ua/get-user-certificate/niy4I6ccXws7LVMaLfMp","Завантажити сертифікат")</f>
        <v>Завантажити сертифікат</v>
      </c>
    </row>
    <row r="19" spans="1:3" x14ac:dyDescent="0.3">
      <c r="A19">
        <v>18</v>
      </c>
      <c r="B19" t="s">
        <v>19</v>
      </c>
      <c r="C19" t="str">
        <f>HYPERLINK("https://talan.bank.gov.ua/get-user-certificate/niy4ICc8g7-R4gW7qtzX","Завантажити сертифікат")</f>
        <v>Завантажити сертифікат</v>
      </c>
    </row>
    <row r="20" spans="1:3" x14ac:dyDescent="0.3">
      <c r="A20">
        <v>19</v>
      </c>
      <c r="B20" t="s">
        <v>20</v>
      </c>
      <c r="C20" t="str">
        <f>HYPERLINK("https://talan.bank.gov.ua/get-user-certificate/niy4IMgLqN6bVpgmC0yX","Завантажити сертифікат")</f>
        <v>Завантажити сертифікат</v>
      </c>
    </row>
    <row r="21" spans="1:3" x14ac:dyDescent="0.3">
      <c r="A21">
        <v>20</v>
      </c>
      <c r="B21" t="s">
        <v>21</v>
      </c>
      <c r="C21" t="str">
        <f>HYPERLINK("https://talan.bank.gov.ua/get-user-certificate/niy4Iip4SARocIWZojBb","Завантажити сертифікат")</f>
        <v>Завантажити сертифікат</v>
      </c>
    </row>
    <row r="22" spans="1:3" x14ac:dyDescent="0.3">
      <c r="A22">
        <v>21</v>
      </c>
      <c r="B22" t="s">
        <v>22</v>
      </c>
      <c r="C22" t="str">
        <f>HYPERLINK("https://talan.bank.gov.ua/get-user-certificate/niy4IBSYJnq_2DKLQ2ZM","Завантажити сертифікат")</f>
        <v>Завантажити сертифікат</v>
      </c>
    </row>
    <row r="23" spans="1:3" x14ac:dyDescent="0.3">
      <c r="A23">
        <v>22</v>
      </c>
      <c r="B23" t="s">
        <v>23</v>
      </c>
      <c r="C23" t="str">
        <f>HYPERLINK("https://talan.bank.gov.ua/get-user-certificate/niy4IwOsUGKTWj7FtjK8","Завантажити сертифікат")</f>
        <v>Завантажити сертифікат</v>
      </c>
    </row>
    <row r="24" spans="1:3" x14ac:dyDescent="0.3">
      <c r="A24">
        <v>23</v>
      </c>
      <c r="B24" t="s">
        <v>24</v>
      </c>
      <c r="C24" t="str">
        <f>HYPERLINK("https://talan.bank.gov.ua/get-user-certificate/niy4I9GB6dQJprZ2C7KP","Завантажити сертифікат")</f>
        <v>Завантажити сертифікат</v>
      </c>
    </row>
    <row r="25" spans="1:3" x14ac:dyDescent="0.3">
      <c r="A25">
        <v>24</v>
      </c>
      <c r="B25" t="s">
        <v>25</v>
      </c>
      <c r="C25" t="str">
        <f>HYPERLINK("https://talan.bank.gov.ua/get-user-certificate/niy4IoB-oQn_vpqx_vnC","Завантажити сертифікат")</f>
        <v>Завантажити сертифікат</v>
      </c>
    </row>
    <row r="26" spans="1:3" x14ac:dyDescent="0.3">
      <c r="A26">
        <v>25</v>
      </c>
      <c r="B26" t="s">
        <v>26</v>
      </c>
      <c r="C26" t="str">
        <f>HYPERLINK("https://talan.bank.gov.ua/get-user-certificate/niy4I-iEMfalVMQngGl9","Завантажити сертифікат")</f>
        <v>Завантажити сертифікат</v>
      </c>
    </row>
    <row r="27" spans="1:3" x14ac:dyDescent="0.3">
      <c r="A27">
        <v>26</v>
      </c>
      <c r="B27" t="s">
        <v>27</v>
      </c>
      <c r="C27" t="str">
        <f>HYPERLINK("https://talan.bank.gov.ua/get-user-certificate/niy4Iq2U7TDei9C_dNu9","Завантажити сертифікат")</f>
        <v>Завантажити сертифікат</v>
      </c>
    </row>
    <row r="28" spans="1:3" x14ac:dyDescent="0.3">
      <c r="A28">
        <v>27</v>
      </c>
      <c r="B28" t="s">
        <v>28</v>
      </c>
      <c r="C28" t="str">
        <f>HYPERLINK("https://talan.bank.gov.ua/get-user-certificate/niy4Ie6TRwzHSzXYcPAN","Завантажити сертифікат")</f>
        <v>Завантажити сертифікат</v>
      </c>
    </row>
    <row r="29" spans="1:3" x14ac:dyDescent="0.3">
      <c r="A29">
        <v>28</v>
      </c>
      <c r="B29" t="s">
        <v>29</v>
      </c>
      <c r="C29" t="str">
        <f>HYPERLINK("https://talan.bank.gov.ua/get-user-certificate/niy4IDubR3d7nnwBsz9v","Завантажити сертифікат")</f>
        <v>Завантажити сертифікат</v>
      </c>
    </row>
    <row r="30" spans="1:3" x14ac:dyDescent="0.3">
      <c r="A30">
        <v>29</v>
      </c>
      <c r="B30" t="s">
        <v>30</v>
      </c>
      <c r="C30" t="str">
        <f>HYPERLINK("https://talan.bank.gov.ua/get-user-certificate/niy4IVW4lsnytUVyfu5W","Завантажити сертифікат")</f>
        <v>Завантажити сертифікат</v>
      </c>
    </row>
    <row r="31" spans="1:3" x14ac:dyDescent="0.3">
      <c r="A31">
        <v>30</v>
      </c>
      <c r="B31" t="s">
        <v>31</v>
      </c>
      <c r="C31" t="str">
        <f>HYPERLINK("https://talan.bank.gov.ua/get-user-certificate/niy4Is1xIGI566hzxG-n","Завантажити сертифікат")</f>
        <v>Завантажити сертифікат</v>
      </c>
    </row>
    <row r="32" spans="1:3" x14ac:dyDescent="0.3">
      <c r="A32">
        <v>31</v>
      </c>
      <c r="B32" t="s">
        <v>32</v>
      </c>
      <c r="C32" t="str">
        <f>HYPERLINK("https://talan.bank.gov.ua/get-user-certificate/niy4IuMGY60ingNFSGz5","Завантажити сертифікат")</f>
        <v>Завантажити сертифікат</v>
      </c>
    </row>
    <row r="33" spans="1:3" x14ac:dyDescent="0.3">
      <c r="A33">
        <v>32</v>
      </c>
      <c r="B33" t="s">
        <v>33</v>
      </c>
      <c r="C33" t="str">
        <f>HYPERLINK("https://talan.bank.gov.ua/get-user-certificate/niy4I--GEKQO9WVvkIxm","Завантажити сертифікат")</f>
        <v>Завантажити сертифікат</v>
      </c>
    </row>
    <row r="34" spans="1:3" x14ac:dyDescent="0.3">
      <c r="A34">
        <v>33</v>
      </c>
      <c r="B34" t="s">
        <v>34</v>
      </c>
      <c r="C34" t="str">
        <f>HYPERLINK("https://talan.bank.gov.ua/get-user-certificate/niy4I_4G_YOGuAYPOPRo","Завантажити сертифікат")</f>
        <v>Завантажити сертифікат</v>
      </c>
    </row>
    <row r="35" spans="1:3" x14ac:dyDescent="0.3">
      <c r="A35">
        <v>34</v>
      </c>
      <c r="B35" t="s">
        <v>35</v>
      </c>
      <c r="C35" t="str">
        <f>HYPERLINK("https://talan.bank.gov.ua/get-user-certificate/niy4ISp9Qyq874iSel7n","Завантажити сертифікат")</f>
        <v>Завантажити сертифікат</v>
      </c>
    </row>
    <row r="36" spans="1:3" x14ac:dyDescent="0.3">
      <c r="A36">
        <v>35</v>
      </c>
      <c r="B36" t="s">
        <v>36</v>
      </c>
      <c r="C36" t="str">
        <f>HYPERLINK("https://talan.bank.gov.ua/get-user-certificate/niy4IpTpNEULG3t7Q1Iw","Завантажити сертифікат")</f>
        <v>Завантажити сертифікат</v>
      </c>
    </row>
    <row r="37" spans="1:3" x14ac:dyDescent="0.3">
      <c r="A37">
        <v>36</v>
      </c>
      <c r="B37" t="s">
        <v>37</v>
      </c>
      <c r="C37" t="str">
        <f>HYPERLINK("https://talan.bank.gov.ua/get-user-certificate/niy4I0-Ag1TjOO6CIrL-","Завантажити сертифікат")</f>
        <v>Завантажити сертифікат</v>
      </c>
    </row>
    <row r="38" spans="1:3" x14ac:dyDescent="0.3">
      <c r="A38">
        <v>37</v>
      </c>
      <c r="B38" t="s">
        <v>38</v>
      </c>
      <c r="C38" t="str">
        <f>HYPERLINK("https://talan.bank.gov.ua/get-user-certificate/niy4Io6CPwsOI2ldIS3Y","Завантажити сертифікат")</f>
        <v>Завантажити сертифікат</v>
      </c>
    </row>
    <row r="39" spans="1:3" x14ac:dyDescent="0.3">
      <c r="A39">
        <v>38</v>
      </c>
      <c r="B39" t="s">
        <v>39</v>
      </c>
      <c r="C39" t="str">
        <f>HYPERLINK("https://talan.bank.gov.ua/get-user-certificate/niy4I-OifMTGBfgom-1G","Завантажити сертифікат")</f>
        <v>Завантажити сертифікат</v>
      </c>
    </row>
    <row r="40" spans="1:3" x14ac:dyDescent="0.3">
      <c r="A40">
        <v>39</v>
      </c>
      <c r="B40" t="s">
        <v>40</v>
      </c>
      <c r="C40" t="str">
        <f>HYPERLINK("https://talan.bank.gov.ua/get-user-certificate/niy4I7CRQNhqgJKPZb1H","Завантажити сертифікат")</f>
        <v>Завантажити сертифікат</v>
      </c>
    </row>
    <row r="41" spans="1:3" x14ac:dyDescent="0.3">
      <c r="A41">
        <v>40</v>
      </c>
      <c r="B41" t="s">
        <v>41</v>
      </c>
      <c r="C41" t="str">
        <f>HYPERLINK("https://talan.bank.gov.ua/get-user-certificate/niy4IW5MgdwXeXx9AFeQ","Завантажити сертифікат")</f>
        <v>Завантажити сертифікат</v>
      </c>
    </row>
    <row r="42" spans="1:3" x14ac:dyDescent="0.3">
      <c r="A42">
        <v>41</v>
      </c>
      <c r="B42" t="s">
        <v>42</v>
      </c>
      <c r="C42" t="str">
        <f>HYPERLINK("https://talan.bank.gov.ua/get-user-certificate/niy4I8UQp42HIjGXS8Vf","Завантажити сертифікат")</f>
        <v>Завантажити сертифікат</v>
      </c>
    </row>
    <row r="43" spans="1:3" x14ac:dyDescent="0.3">
      <c r="A43">
        <v>42</v>
      </c>
      <c r="B43" t="s">
        <v>43</v>
      </c>
      <c r="C43" t="str">
        <f>HYPERLINK("https://talan.bank.gov.ua/get-user-certificate/niy4IWAvtKlQLfDusnoU","Завантажити сертифікат")</f>
        <v>Завантажити сертифікат</v>
      </c>
    </row>
    <row r="44" spans="1:3" x14ac:dyDescent="0.3">
      <c r="A44">
        <v>43</v>
      </c>
      <c r="B44" t="s">
        <v>44</v>
      </c>
      <c r="C44" t="str">
        <f>HYPERLINK("https://talan.bank.gov.ua/get-user-certificate/niy4IyYlXKL3EcQiHGQh","Завантажити сертифікат")</f>
        <v>Завантажити сертифікат</v>
      </c>
    </row>
    <row r="45" spans="1:3" x14ac:dyDescent="0.3">
      <c r="A45">
        <v>44</v>
      </c>
      <c r="B45" t="s">
        <v>45</v>
      </c>
      <c r="C45" t="str">
        <f>HYPERLINK("https://talan.bank.gov.ua/get-user-certificate/niy4INxnQmzFRQDGTDfQ","Завантажити сертифікат")</f>
        <v>Завантажити сертифікат</v>
      </c>
    </row>
    <row r="46" spans="1:3" x14ac:dyDescent="0.3">
      <c r="A46">
        <v>45</v>
      </c>
      <c r="B46" t="s">
        <v>46</v>
      </c>
      <c r="C46" t="str">
        <f>HYPERLINK("https://talan.bank.gov.ua/get-user-certificate/niy4I6Sn4alptoJJngh9","Завантажити сертифікат")</f>
        <v>Завантажити сертифікат</v>
      </c>
    </row>
    <row r="47" spans="1:3" x14ac:dyDescent="0.3">
      <c r="A47">
        <v>46</v>
      </c>
      <c r="B47" t="s">
        <v>47</v>
      </c>
      <c r="C47" t="str">
        <f>HYPERLINK("https://talan.bank.gov.ua/get-user-certificate/niy4IzVLO8M9k4-ZTCSk","Завантажити сертифікат")</f>
        <v>Завантажити сертифікат</v>
      </c>
    </row>
    <row r="48" spans="1:3" x14ac:dyDescent="0.3">
      <c r="A48">
        <v>47</v>
      </c>
      <c r="B48" t="s">
        <v>48</v>
      </c>
      <c r="C48" t="str">
        <f>HYPERLINK("https://talan.bank.gov.ua/get-user-certificate/niy4IlY6qhgUaUsK504U","Завантажити сертифікат")</f>
        <v>Завантажити сертифікат</v>
      </c>
    </row>
    <row r="49" spans="1:3" x14ac:dyDescent="0.3">
      <c r="A49">
        <v>48</v>
      </c>
      <c r="B49" t="s">
        <v>49</v>
      </c>
      <c r="C49" t="str">
        <f>HYPERLINK("https://talan.bank.gov.ua/get-user-certificate/niy4IItt9ozDBBQOBo29","Завантажити сертифікат")</f>
        <v>Завантажити сертифікат</v>
      </c>
    </row>
    <row r="50" spans="1:3" x14ac:dyDescent="0.3">
      <c r="A50">
        <v>49</v>
      </c>
      <c r="B50" t="s">
        <v>50</v>
      </c>
      <c r="C50" t="str">
        <f>HYPERLINK("https://talan.bank.gov.ua/get-user-certificate/niy4IHPNjwYuK6BV1uIs","Завантажити сертифікат")</f>
        <v>Завантажити сертифікат</v>
      </c>
    </row>
    <row r="51" spans="1:3" x14ac:dyDescent="0.3">
      <c r="A51">
        <v>50</v>
      </c>
      <c r="B51" t="s">
        <v>51</v>
      </c>
      <c r="C51" t="str">
        <f>HYPERLINK("https://talan.bank.gov.ua/get-user-certificate/niy4IEaubuiaWSZpIrNj","Завантажити сертифікат")</f>
        <v>Завантажити сертифікат</v>
      </c>
    </row>
    <row r="52" spans="1:3" x14ac:dyDescent="0.3">
      <c r="A52">
        <v>51</v>
      </c>
      <c r="B52" t="s">
        <v>52</v>
      </c>
      <c r="C52" t="str">
        <f>HYPERLINK("https://talan.bank.gov.ua/get-user-certificate/niy4I3ZSQjheOWStWpMo","Завантажити сертифікат")</f>
        <v>Завантажити сертифікат</v>
      </c>
    </row>
    <row r="53" spans="1:3" x14ac:dyDescent="0.3">
      <c r="A53">
        <v>52</v>
      </c>
      <c r="B53" t="s">
        <v>53</v>
      </c>
      <c r="C53" t="str">
        <f>HYPERLINK("https://talan.bank.gov.ua/get-user-certificate/niy4IomuvWb2EqRTY6BH","Завантажити сертифікат")</f>
        <v>Завантажити сертифікат</v>
      </c>
    </row>
    <row r="54" spans="1:3" x14ac:dyDescent="0.3">
      <c r="A54">
        <v>53</v>
      </c>
      <c r="B54" t="s">
        <v>54</v>
      </c>
      <c r="C54" t="str">
        <f>HYPERLINK("https://talan.bank.gov.ua/get-user-certificate/niy4In6jlKgChFeYVPAw","Завантажити сертифікат")</f>
        <v>Завантажити сертифікат</v>
      </c>
    </row>
    <row r="55" spans="1:3" x14ac:dyDescent="0.3">
      <c r="A55">
        <v>54</v>
      </c>
      <c r="B55" t="s">
        <v>55</v>
      </c>
      <c r="C55" t="str">
        <f>HYPERLINK("https://talan.bank.gov.ua/get-user-certificate/niy4IGI9G-9bNdRr55Ok","Завантажити сертифікат")</f>
        <v>Завантажити сертифікат</v>
      </c>
    </row>
    <row r="56" spans="1:3" x14ac:dyDescent="0.3">
      <c r="A56">
        <v>55</v>
      </c>
      <c r="B56" t="s">
        <v>56</v>
      </c>
      <c r="C56" t="str">
        <f>HYPERLINK("https://talan.bank.gov.ua/get-user-certificate/niy4Ixp6PLXNt6pcodaN","Завантажити сертифікат")</f>
        <v>Завантажити сертифікат</v>
      </c>
    </row>
    <row r="57" spans="1:3" x14ac:dyDescent="0.3">
      <c r="A57">
        <v>56</v>
      </c>
      <c r="B57" t="s">
        <v>57</v>
      </c>
      <c r="C57" t="str">
        <f>HYPERLINK("https://talan.bank.gov.ua/get-user-certificate/niy4IGcUFirlKrHq0-4Y","Завантажити сертифікат")</f>
        <v>Завантажити сертифікат</v>
      </c>
    </row>
    <row r="58" spans="1:3" x14ac:dyDescent="0.3">
      <c r="A58">
        <v>57</v>
      </c>
      <c r="B58" t="s">
        <v>58</v>
      </c>
      <c r="C58" t="str">
        <f>HYPERLINK("https://talan.bank.gov.ua/get-user-certificate/niy4I3PbJ1dReu1zZPTx","Завантажити сертифікат")</f>
        <v>Завантажити сертифікат</v>
      </c>
    </row>
    <row r="59" spans="1:3" x14ac:dyDescent="0.3">
      <c r="A59">
        <v>58</v>
      </c>
      <c r="B59" t="s">
        <v>59</v>
      </c>
      <c r="C59" t="str">
        <f>HYPERLINK("https://talan.bank.gov.ua/get-user-certificate/niy4I_3dAbU-azMjTulQ","Завантажити сертифікат")</f>
        <v>Завантажити сертифікат</v>
      </c>
    </row>
    <row r="60" spans="1:3" x14ac:dyDescent="0.3">
      <c r="A60">
        <v>59</v>
      </c>
      <c r="B60" t="s">
        <v>60</v>
      </c>
      <c r="C60" t="str">
        <f>HYPERLINK("https://talan.bank.gov.ua/get-user-certificate/niy4IJNNktycT1ocV3ZB","Завантажити сертифікат")</f>
        <v>Завантажити сертифікат</v>
      </c>
    </row>
    <row r="61" spans="1:3" x14ac:dyDescent="0.3">
      <c r="A61">
        <v>60</v>
      </c>
      <c r="B61" t="s">
        <v>61</v>
      </c>
      <c r="C61" t="str">
        <f>HYPERLINK("https://talan.bank.gov.ua/get-user-certificate/niy4Ivh1s7nhQdUgIb8U","Завантажити сертифікат")</f>
        <v>Завантажити сертифікат</v>
      </c>
    </row>
    <row r="62" spans="1:3" x14ac:dyDescent="0.3">
      <c r="A62">
        <v>61</v>
      </c>
      <c r="B62" t="s">
        <v>62</v>
      </c>
      <c r="C62" t="str">
        <f>HYPERLINK("https://talan.bank.gov.ua/get-user-certificate/niy4IG6f0CS3jqNLlgxo","Завантажити сертифікат")</f>
        <v>Завантажити сертифікат</v>
      </c>
    </row>
    <row r="63" spans="1:3" x14ac:dyDescent="0.3">
      <c r="A63">
        <v>62</v>
      </c>
      <c r="B63" t="s">
        <v>63</v>
      </c>
      <c r="C63" t="str">
        <f>HYPERLINK("https://talan.bank.gov.ua/get-user-certificate/niy4ImcKXvZWI7vNAezQ","Завантажити сертифікат")</f>
        <v>Завантажити сертифікат</v>
      </c>
    </row>
    <row r="64" spans="1:3" x14ac:dyDescent="0.3">
      <c r="A64">
        <v>63</v>
      </c>
      <c r="B64" t="s">
        <v>64</v>
      </c>
      <c r="C64" t="str">
        <f>HYPERLINK("https://talan.bank.gov.ua/get-user-certificate/niy4IdAw_dGIcuPDFa0Y","Завантажити сертифікат")</f>
        <v>Завантажити сертифікат</v>
      </c>
    </row>
    <row r="65" spans="1:3" x14ac:dyDescent="0.3">
      <c r="A65">
        <v>64</v>
      </c>
      <c r="B65" t="s">
        <v>65</v>
      </c>
      <c r="C65" t="str">
        <f>HYPERLINK("https://talan.bank.gov.ua/get-user-certificate/niy4IP7oylJ3XKd-63y4","Завантажити сертифікат")</f>
        <v>Завантажити сертифікат</v>
      </c>
    </row>
    <row r="66" spans="1:3" x14ac:dyDescent="0.3">
      <c r="A66">
        <v>65</v>
      </c>
      <c r="B66" t="s">
        <v>66</v>
      </c>
      <c r="C66" t="str">
        <f>HYPERLINK("https://talan.bank.gov.ua/get-user-certificate/niy4IaeS_cbvRw6elYYJ","Завантажити сертифікат")</f>
        <v>Завантажити сертифікат</v>
      </c>
    </row>
    <row r="67" spans="1:3" x14ac:dyDescent="0.3">
      <c r="A67">
        <v>66</v>
      </c>
      <c r="B67" t="s">
        <v>67</v>
      </c>
      <c r="C67" t="str">
        <f>HYPERLINK("https://talan.bank.gov.ua/get-user-certificate/niy4IDZ64ky45lDnDXHe","Завантажити сертифікат")</f>
        <v>Завантажити сертифікат</v>
      </c>
    </row>
    <row r="68" spans="1:3" x14ac:dyDescent="0.3">
      <c r="A68">
        <v>67</v>
      </c>
      <c r="B68" t="s">
        <v>68</v>
      </c>
      <c r="C68" t="str">
        <f>HYPERLINK("https://talan.bank.gov.ua/get-user-certificate/niy4IHFJ87AO9zHGfxJq","Завантажити сертифікат")</f>
        <v>Завантажити сертифікат</v>
      </c>
    </row>
    <row r="69" spans="1:3" x14ac:dyDescent="0.3">
      <c r="A69">
        <v>68</v>
      </c>
      <c r="B69" t="s">
        <v>69</v>
      </c>
      <c r="C69" t="str">
        <f>HYPERLINK("https://talan.bank.gov.ua/get-user-certificate/niy4IvZdCkvyIV-vePXF","Завантажити сертифікат")</f>
        <v>Завантажити сертифікат</v>
      </c>
    </row>
    <row r="70" spans="1:3" x14ac:dyDescent="0.3">
      <c r="A70">
        <v>69</v>
      </c>
      <c r="B70" t="s">
        <v>70</v>
      </c>
      <c r="C70" t="str">
        <f>HYPERLINK("https://talan.bank.gov.ua/get-user-certificate/niy4ImW3gpTv3NnLWM8B","Завантажити сертифікат")</f>
        <v>Завантажити сертифікат</v>
      </c>
    </row>
    <row r="71" spans="1:3" x14ac:dyDescent="0.3">
      <c r="A71">
        <v>70</v>
      </c>
      <c r="B71" t="s">
        <v>71</v>
      </c>
      <c r="C71" t="str">
        <f>HYPERLINK("https://talan.bank.gov.ua/get-user-certificate/niy4ISJFYw0rACdtyw7r","Завантажити сертифікат")</f>
        <v>Завантажити сертифікат</v>
      </c>
    </row>
    <row r="72" spans="1:3" x14ac:dyDescent="0.3">
      <c r="A72">
        <v>71</v>
      </c>
      <c r="B72" t="s">
        <v>72</v>
      </c>
      <c r="C72" t="str">
        <f>HYPERLINK("https://talan.bank.gov.ua/get-user-certificate/niy4ItMtl602C_SYDcAw","Завантажити сертифікат")</f>
        <v>Завантажити сертифікат</v>
      </c>
    </row>
    <row r="73" spans="1:3" x14ac:dyDescent="0.3">
      <c r="A73">
        <v>72</v>
      </c>
      <c r="B73" t="s">
        <v>73</v>
      </c>
      <c r="C73" t="str">
        <f>HYPERLINK("https://talan.bank.gov.ua/get-user-certificate/niy4Ii6AVXX8aQ16jQpU","Завантажити сертифікат")</f>
        <v>Завантажити сертифікат</v>
      </c>
    </row>
    <row r="74" spans="1:3" x14ac:dyDescent="0.3">
      <c r="A74">
        <v>73</v>
      </c>
      <c r="B74" t="s">
        <v>74</v>
      </c>
      <c r="C74" t="str">
        <f>HYPERLINK("https://talan.bank.gov.ua/get-user-certificate/niy4I0CQZZz0VR0sjPou","Завантажити сертифікат")</f>
        <v>Завантажити сертифікат</v>
      </c>
    </row>
    <row r="75" spans="1:3" x14ac:dyDescent="0.3">
      <c r="A75">
        <v>74</v>
      </c>
      <c r="B75" t="s">
        <v>75</v>
      </c>
      <c r="C75" t="str">
        <f>HYPERLINK("https://talan.bank.gov.ua/get-user-certificate/niy4IAAw7DLYWfLpusAx","Завантажити сертифікат")</f>
        <v>Завантажити сертифікат</v>
      </c>
    </row>
    <row r="76" spans="1:3" x14ac:dyDescent="0.3">
      <c r="A76">
        <v>75</v>
      </c>
      <c r="B76" t="s">
        <v>76</v>
      </c>
      <c r="C76" t="str">
        <f>HYPERLINK("https://talan.bank.gov.ua/get-user-certificate/niy4IDBXuF8On-OLhdjt","Завантажити сертифікат")</f>
        <v>Завантажити сертифікат</v>
      </c>
    </row>
    <row r="77" spans="1:3" x14ac:dyDescent="0.3">
      <c r="A77">
        <v>76</v>
      </c>
      <c r="B77" t="s">
        <v>77</v>
      </c>
      <c r="C77" t="str">
        <f>HYPERLINK("https://talan.bank.gov.ua/get-user-certificate/niy4IuQoavtg6y8YpUIJ","Завантажити сертифікат")</f>
        <v>Завантажити сертифікат</v>
      </c>
    </row>
    <row r="78" spans="1:3" x14ac:dyDescent="0.3">
      <c r="A78">
        <v>77</v>
      </c>
      <c r="B78" t="s">
        <v>78</v>
      </c>
      <c r="C78" t="str">
        <f>HYPERLINK("https://talan.bank.gov.ua/get-user-certificate/niy4I4k4SyVHS8yzivdk","Завантажити сертифікат")</f>
        <v>Завантажити сертифікат</v>
      </c>
    </row>
    <row r="79" spans="1:3" x14ac:dyDescent="0.3">
      <c r="A79">
        <v>78</v>
      </c>
      <c r="B79" t="s">
        <v>79</v>
      </c>
      <c r="C79" t="str">
        <f>HYPERLINK("https://talan.bank.gov.ua/get-user-certificate/niy4IqKriwoHG6h3ALL-","Завантажити сертифікат")</f>
        <v>Завантажити сертифікат</v>
      </c>
    </row>
    <row r="80" spans="1:3" x14ac:dyDescent="0.3">
      <c r="A80">
        <v>79</v>
      </c>
      <c r="B80" t="s">
        <v>80</v>
      </c>
      <c r="C80" t="str">
        <f>HYPERLINK("https://talan.bank.gov.ua/get-user-certificate/niy4IgNXIzoBle_AQ-mX","Завантажити сертифікат")</f>
        <v>Завантажити сертифікат</v>
      </c>
    </row>
    <row r="81" spans="1:3" x14ac:dyDescent="0.3">
      <c r="A81">
        <v>80</v>
      </c>
      <c r="B81" t="s">
        <v>81</v>
      </c>
      <c r="C81" t="str">
        <f>HYPERLINK("https://talan.bank.gov.ua/get-user-certificate/niy4IAnkmbW4_K5RKIpF","Завантажити сертифікат")</f>
        <v>Завантажити сертифікат</v>
      </c>
    </row>
    <row r="82" spans="1:3" x14ac:dyDescent="0.3">
      <c r="A82">
        <v>81</v>
      </c>
      <c r="B82" t="s">
        <v>82</v>
      </c>
      <c r="C82" t="str">
        <f>HYPERLINK("https://talan.bank.gov.ua/get-user-certificate/niy4I_J5Z-THGISZKCDP","Завантажити сертифікат")</f>
        <v>Завантажити сертифікат</v>
      </c>
    </row>
    <row r="83" spans="1:3" x14ac:dyDescent="0.3">
      <c r="A83">
        <v>82</v>
      </c>
      <c r="B83" t="s">
        <v>83</v>
      </c>
      <c r="C83" t="str">
        <f>HYPERLINK("https://talan.bank.gov.ua/get-user-certificate/niy4IJF_wyJ_PUdUED5q","Завантажити сертифікат")</f>
        <v>Завантажити сертифікат</v>
      </c>
    </row>
    <row r="84" spans="1:3" x14ac:dyDescent="0.3">
      <c r="A84">
        <v>83</v>
      </c>
      <c r="B84" t="s">
        <v>84</v>
      </c>
      <c r="C84" t="str">
        <f>HYPERLINK("https://talan.bank.gov.ua/get-user-certificate/niy4IVKkd7SxcHjvbgeT","Завантажити сертифікат")</f>
        <v>Завантажити сертифікат</v>
      </c>
    </row>
    <row r="85" spans="1:3" x14ac:dyDescent="0.3">
      <c r="A85">
        <v>84</v>
      </c>
      <c r="B85" t="s">
        <v>85</v>
      </c>
      <c r="C85" t="str">
        <f>HYPERLINK("https://talan.bank.gov.ua/get-user-certificate/niy4ImmWKVn_vqG3JVkH","Завантажити сертифікат")</f>
        <v>Завантажити сертифікат</v>
      </c>
    </row>
    <row r="86" spans="1:3" x14ac:dyDescent="0.3">
      <c r="A86">
        <v>85</v>
      </c>
      <c r="B86" t="s">
        <v>86</v>
      </c>
      <c r="C86" t="str">
        <f>HYPERLINK("https://talan.bank.gov.ua/get-user-certificate/niy4IPw1abWA6qiKjqba","Завантажити сертифікат")</f>
        <v>Завантажити сертифікат</v>
      </c>
    </row>
    <row r="87" spans="1:3" x14ac:dyDescent="0.3">
      <c r="A87">
        <v>86</v>
      </c>
      <c r="B87" t="s">
        <v>87</v>
      </c>
      <c r="C87" t="str">
        <f>HYPERLINK("https://talan.bank.gov.ua/get-user-certificate/niy4I87wzg8jUVIebspo","Завантажити сертифікат")</f>
        <v>Завантажити сертифікат</v>
      </c>
    </row>
    <row r="88" spans="1:3" x14ac:dyDescent="0.3">
      <c r="A88">
        <v>87</v>
      </c>
      <c r="B88" t="s">
        <v>88</v>
      </c>
      <c r="C88" t="str">
        <f>HYPERLINK("https://talan.bank.gov.ua/get-user-certificate/niy4Ig99H4eikQnTR3mj","Завантажити сертифікат")</f>
        <v>Завантажити сертифікат</v>
      </c>
    </row>
    <row r="89" spans="1:3" x14ac:dyDescent="0.3">
      <c r="A89">
        <v>88</v>
      </c>
      <c r="B89" t="s">
        <v>89</v>
      </c>
      <c r="C89" t="str">
        <f>HYPERLINK("https://talan.bank.gov.ua/get-user-certificate/niy4I8fDMoHCY1Of-BzS","Завантажити сертифікат")</f>
        <v>Завантажити сертифікат</v>
      </c>
    </row>
    <row r="90" spans="1:3" x14ac:dyDescent="0.3">
      <c r="A90">
        <v>89</v>
      </c>
      <c r="B90" t="s">
        <v>90</v>
      </c>
      <c r="C90" t="str">
        <f>HYPERLINK("https://talan.bank.gov.ua/get-user-certificate/niy4IJ3OtbFnM8Xc2z1l","Завантажити сертифікат")</f>
        <v>Завантажити сертифікат</v>
      </c>
    </row>
    <row r="91" spans="1:3" x14ac:dyDescent="0.3">
      <c r="A91">
        <v>90</v>
      </c>
      <c r="B91" t="s">
        <v>91</v>
      </c>
      <c r="C91" t="str">
        <f>HYPERLINK("https://talan.bank.gov.ua/get-user-certificate/niy4IUTRRnzpos002K9A","Завантажити сертифікат")</f>
        <v>Завантажити сертифікат</v>
      </c>
    </row>
    <row r="92" spans="1:3" x14ac:dyDescent="0.3">
      <c r="A92">
        <v>91</v>
      </c>
      <c r="B92" t="s">
        <v>92</v>
      </c>
      <c r="C92" t="str">
        <f>HYPERLINK("https://talan.bank.gov.ua/get-user-certificate/niy4IaUdEowVL3X8Ta-r","Завантажити сертифікат")</f>
        <v>Завантажити сертифікат</v>
      </c>
    </row>
    <row r="93" spans="1:3" x14ac:dyDescent="0.3">
      <c r="A93">
        <v>92</v>
      </c>
      <c r="B93" t="s">
        <v>93</v>
      </c>
      <c r="C93" t="str">
        <f>HYPERLINK("https://talan.bank.gov.ua/get-user-certificate/niy4IBRP53BRVYA_QlcB","Завантажити сертифікат")</f>
        <v>Завантажити сертифікат</v>
      </c>
    </row>
    <row r="94" spans="1:3" x14ac:dyDescent="0.3">
      <c r="A94">
        <v>93</v>
      </c>
      <c r="B94" t="s">
        <v>94</v>
      </c>
      <c r="C94" t="str">
        <f>HYPERLINK("https://talan.bank.gov.ua/get-user-certificate/niy4IU6MAxWQTXXxpk_F","Завантажити сертифікат")</f>
        <v>Завантажити сертифікат</v>
      </c>
    </row>
    <row r="95" spans="1:3" x14ac:dyDescent="0.3">
      <c r="A95">
        <v>94</v>
      </c>
      <c r="B95" t="s">
        <v>95</v>
      </c>
      <c r="C95" t="str">
        <f>HYPERLINK("https://talan.bank.gov.ua/get-user-certificate/niy4IfgBjzY0ym9CIL1E","Завантажити сертифікат")</f>
        <v>Завантажити сертифікат</v>
      </c>
    </row>
    <row r="96" spans="1:3" x14ac:dyDescent="0.3">
      <c r="A96">
        <v>95</v>
      </c>
      <c r="B96" t="s">
        <v>96</v>
      </c>
      <c r="C96" t="str">
        <f>HYPERLINK("https://talan.bank.gov.ua/get-user-certificate/niy4IA1oOIhDUIucd0T_","Завантажити сертифікат")</f>
        <v>Завантажити сертифікат</v>
      </c>
    </row>
    <row r="97" spans="1:3" x14ac:dyDescent="0.3">
      <c r="A97">
        <v>96</v>
      </c>
      <c r="B97" t="s">
        <v>97</v>
      </c>
      <c r="C97" t="str">
        <f>HYPERLINK("https://talan.bank.gov.ua/get-user-certificate/niy4IxcfDQMr01HgzR68","Завантажити сертифікат")</f>
        <v>Завантажити сертифікат</v>
      </c>
    </row>
    <row r="98" spans="1:3" x14ac:dyDescent="0.3">
      <c r="A98">
        <v>97</v>
      </c>
      <c r="B98" t="s">
        <v>98</v>
      </c>
      <c r="C98" t="str">
        <f>HYPERLINK("https://talan.bank.gov.ua/get-user-certificate/niy4Ihvp7gELjMGNI5_J","Завантажити сертифікат")</f>
        <v>Завантажити сертифікат</v>
      </c>
    </row>
    <row r="99" spans="1:3" x14ac:dyDescent="0.3">
      <c r="A99">
        <v>98</v>
      </c>
      <c r="B99" t="s">
        <v>99</v>
      </c>
      <c r="C99" t="str">
        <f>HYPERLINK("https://talan.bank.gov.ua/get-user-certificate/niy4IgJWqX9PDLR2PLJT","Завантажити сертифікат")</f>
        <v>Завантажити сертифікат</v>
      </c>
    </row>
    <row r="100" spans="1:3" x14ac:dyDescent="0.3">
      <c r="A100">
        <v>99</v>
      </c>
      <c r="B100" t="s">
        <v>100</v>
      </c>
      <c r="C100" t="str">
        <f>HYPERLINK("https://talan.bank.gov.ua/get-user-certificate/niy4IlO3LjD0ykHC-VFi","Завантажити сертифікат")</f>
        <v>Завантажити сертифікат</v>
      </c>
    </row>
    <row r="101" spans="1:3" x14ac:dyDescent="0.3">
      <c r="A101">
        <v>100</v>
      </c>
      <c r="B101" t="s">
        <v>101</v>
      </c>
      <c r="C101" t="str">
        <f>HYPERLINK("https://talan.bank.gov.ua/get-user-certificate/niy4I3trRqOc3NcAjR21","Завантажити сертифікат")</f>
        <v>Завантажити сертифікат</v>
      </c>
    </row>
    <row r="102" spans="1:3" x14ac:dyDescent="0.3">
      <c r="A102">
        <v>101</v>
      </c>
      <c r="B102" t="s">
        <v>102</v>
      </c>
      <c r="C102" t="str">
        <f>HYPERLINK("https://talan.bank.gov.ua/get-user-certificate/niy4I9Xxsra7-Jsy2v0M","Завантажити сертифікат")</f>
        <v>Завантажити сертифікат</v>
      </c>
    </row>
    <row r="103" spans="1:3" x14ac:dyDescent="0.3">
      <c r="A103">
        <v>102</v>
      </c>
      <c r="B103" t="s">
        <v>103</v>
      </c>
      <c r="C103" t="str">
        <f>HYPERLINK("https://talan.bank.gov.ua/get-user-certificate/niy4I0ZdlaeH-jhphAYr","Завантажити сертифікат")</f>
        <v>Завантажити сертифікат</v>
      </c>
    </row>
    <row r="104" spans="1:3" x14ac:dyDescent="0.3">
      <c r="A104">
        <v>103</v>
      </c>
      <c r="B104" t="s">
        <v>104</v>
      </c>
      <c r="C104" t="str">
        <f>HYPERLINK("https://talan.bank.gov.ua/get-user-certificate/niy4Is1Zt5YFALusZzGH","Завантажити сертифікат")</f>
        <v>Завантажити сертифікат</v>
      </c>
    </row>
    <row r="105" spans="1:3" x14ac:dyDescent="0.3">
      <c r="A105">
        <v>104</v>
      </c>
      <c r="B105" t="s">
        <v>105</v>
      </c>
      <c r="C105" t="str">
        <f>HYPERLINK("https://talan.bank.gov.ua/get-user-certificate/niy4I0sT6EGzCPouFuxc","Завантажити сертифікат")</f>
        <v>Завантажити сертифікат</v>
      </c>
    </row>
    <row r="106" spans="1:3" x14ac:dyDescent="0.3">
      <c r="A106">
        <v>105</v>
      </c>
      <c r="B106" t="s">
        <v>106</v>
      </c>
      <c r="C106" t="str">
        <f>HYPERLINK("https://talan.bank.gov.ua/get-user-certificate/niy4I2o_fKF6h0RF6wi9","Завантажити сертифікат")</f>
        <v>Завантажити сертифікат</v>
      </c>
    </row>
    <row r="107" spans="1:3" x14ac:dyDescent="0.3">
      <c r="A107">
        <v>106</v>
      </c>
      <c r="B107" t="s">
        <v>107</v>
      </c>
      <c r="C107" t="str">
        <f>HYPERLINK("https://talan.bank.gov.ua/get-user-certificate/niy4IUMlzn-pwEfi5m-u","Завантажити сертифікат")</f>
        <v>Завантажити сертифікат</v>
      </c>
    </row>
    <row r="108" spans="1:3" x14ac:dyDescent="0.3">
      <c r="A108">
        <v>107</v>
      </c>
      <c r="B108" t="s">
        <v>108</v>
      </c>
      <c r="C108" t="str">
        <f>HYPERLINK("https://talan.bank.gov.ua/get-user-certificate/niy4I2hH7vCMgZ4Rs-tO","Завантажити сертифікат")</f>
        <v>Завантажити сертифікат</v>
      </c>
    </row>
    <row r="109" spans="1:3" x14ac:dyDescent="0.3">
      <c r="A109">
        <v>108</v>
      </c>
      <c r="B109" t="s">
        <v>109</v>
      </c>
      <c r="C109" t="str">
        <f>HYPERLINK("https://talan.bank.gov.ua/get-user-certificate/niy4IbdxUt9UASxuosvn","Завантажити сертифікат")</f>
        <v>Завантажити сертифікат</v>
      </c>
    </row>
    <row r="110" spans="1:3" x14ac:dyDescent="0.3">
      <c r="A110">
        <v>109</v>
      </c>
      <c r="B110" t="s">
        <v>110</v>
      </c>
      <c r="C110" t="str">
        <f>HYPERLINK("https://talan.bank.gov.ua/get-user-certificate/niy4IX6xHE2wEruonFft","Завантажити сертифікат")</f>
        <v>Завантажити сертифікат</v>
      </c>
    </row>
    <row r="111" spans="1:3" x14ac:dyDescent="0.3">
      <c r="A111">
        <v>110</v>
      </c>
      <c r="B111" t="s">
        <v>111</v>
      </c>
      <c r="C111" t="str">
        <f>HYPERLINK("https://talan.bank.gov.ua/get-user-certificate/niy4IYUq_WqzUGM_T6pD","Завантажити сертифікат")</f>
        <v>Завантажити сертифікат</v>
      </c>
    </row>
    <row r="112" spans="1:3" x14ac:dyDescent="0.3">
      <c r="A112">
        <v>111</v>
      </c>
      <c r="B112" t="s">
        <v>112</v>
      </c>
      <c r="C112" t="str">
        <f>HYPERLINK("https://talan.bank.gov.ua/get-user-certificate/niy4Iwcicrle2P7pJ_G6","Завантажити сертифікат")</f>
        <v>Завантажити сертифікат</v>
      </c>
    </row>
    <row r="113" spans="1:3" x14ac:dyDescent="0.3">
      <c r="A113">
        <v>112</v>
      </c>
      <c r="B113" t="s">
        <v>113</v>
      </c>
      <c r="C113" t="str">
        <f>HYPERLINK("https://talan.bank.gov.ua/get-user-certificate/niy4I5wy3PKmJ7zYxomc","Завантажити сертифікат")</f>
        <v>Завантажити сертифікат</v>
      </c>
    </row>
    <row r="114" spans="1:3" x14ac:dyDescent="0.3">
      <c r="A114">
        <v>113</v>
      </c>
      <c r="B114" t="s">
        <v>114</v>
      </c>
      <c r="C114" t="str">
        <f>HYPERLINK("https://talan.bank.gov.ua/get-user-certificate/niy4ICuUiluyanKZvNjn","Завантажити сертифікат")</f>
        <v>Завантажити сертифікат</v>
      </c>
    </row>
    <row r="115" spans="1:3" x14ac:dyDescent="0.3">
      <c r="A115">
        <v>114</v>
      </c>
      <c r="B115" t="s">
        <v>115</v>
      </c>
      <c r="C115" t="str">
        <f>HYPERLINK("https://talan.bank.gov.ua/get-user-certificate/niy4Ir6I-9PUs8qt9T-V","Завантажити сертифікат")</f>
        <v>Завантажити сертифікат</v>
      </c>
    </row>
    <row r="116" spans="1:3" x14ac:dyDescent="0.3">
      <c r="A116">
        <v>115</v>
      </c>
      <c r="B116" t="s">
        <v>116</v>
      </c>
      <c r="C116" t="str">
        <f>HYPERLINK("https://talan.bank.gov.ua/get-user-certificate/niy4Ikl8dhXKZh_P5fUR","Завантажити сертифікат")</f>
        <v>Завантажити сертифікат</v>
      </c>
    </row>
    <row r="117" spans="1:3" x14ac:dyDescent="0.3">
      <c r="A117">
        <v>116</v>
      </c>
      <c r="B117" t="s">
        <v>117</v>
      </c>
      <c r="C117" t="str">
        <f>HYPERLINK("https://talan.bank.gov.ua/get-user-certificate/niy4ILALN0Pk7eLBXRlh","Завантажити сертифікат")</f>
        <v>Завантажити сертифікат</v>
      </c>
    </row>
    <row r="118" spans="1:3" x14ac:dyDescent="0.3">
      <c r="A118">
        <v>117</v>
      </c>
      <c r="B118" t="s">
        <v>118</v>
      </c>
      <c r="C118" t="str">
        <f>HYPERLINK("https://talan.bank.gov.ua/get-user-certificate/niy4I-57NfWYPRpL6Wsz","Завантажити сертифікат")</f>
        <v>Завантажити сертифікат</v>
      </c>
    </row>
    <row r="119" spans="1:3" x14ac:dyDescent="0.3">
      <c r="A119">
        <v>118</v>
      </c>
      <c r="B119" t="s">
        <v>119</v>
      </c>
      <c r="C119" t="str">
        <f>HYPERLINK("https://talan.bank.gov.ua/get-user-certificate/niy4IMLBAiLrgPfENcdt","Завантажити сертифікат")</f>
        <v>Завантажити сертифікат</v>
      </c>
    </row>
    <row r="120" spans="1:3" x14ac:dyDescent="0.3">
      <c r="A120">
        <v>119</v>
      </c>
      <c r="B120" t="s">
        <v>120</v>
      </c>
      <c r="C120" t="str">
        <f>HYPERLINK("https://talan.bank.gov.ua/get-user-certificate/niy4Is4Dtp_6NWiPuPYq","Завантажити сертифікат")</f>
        <v>Завантажити сертифікат</v>
      </c>
    </row>
    <row r="121" spans="1:3" x14ac:dyDescent="0.3">
      <c r="A121">
        <v>120</v>
      </c>
      <c r="B121" t="s">
        <v>121</v>
      </c>
      <c r="C121" t="str">
        <f>HYPERLINK("https://talan.bank.gov.ua/get-user-certificate/niy4I84Y4FtR_xMFxl1J","Завантажити сертифікат")</f>
        <v>Завантажити сертифікат</v>
      </c>
    </row>
    <row r="122" spans="1:3" x14ac:dyDescent="0.3">
      <c r="A122">
        <v>121</v>
      </c>
      <c r="B122" t="s">
        <v>122</v>
      </c>
      <c r="C122" t="str">
        <f>HYPERLINK("https://talan.bank.gov.ua/get-user-certificate/niy4I-ncDisc80HVjPyl","Завантажити сертифікат")</f>
        <v>Завантажити сертифікат</v>
      </c>
    </row>
    <row r="123" spans="1:3" x14ac:dyDescent="0.3">
      <c r="A123">
        <v>122</v>
      </c>
      <c r="B123" t="s">
        <v>123</v>
      </c>
      <c r="C123" t="str">
        <f>HYPERLINK("https://talan.bank.gov.ua/get-user-certificate/niy4IxkZ3Ul-HQGLBBJI","Завантажити сертифікат")</f>
        <v>Завантажити сертифікат</v>
      </c>
    </row>
    <row r="124" spans="1:3" x14ac:dyDescent="0.3">
      <c r="A124">
        <v>123</v>
      </c>
      <c r="B124" t="s">
        <v>124</v>
      </c>
      <c r="C124" t="str">
        <f>HYPERLINK("https://talan.bank.gov.ua/get-user-certificate/niy4IqHow5ws2mC6uRv_","Завантажити сертифікат")</f>
        <v>Завантажити сертифікат</v>
      </c>
    </row>
    <row r="125" spans="1:3" x14ac:dyDescent="0.3">
      <c r="A125">
        <v>124</v>
      </c>
      <c r="B125" t="s">
        <v>125</v>
      </c>
      <c r="C125" t="str">
        <f>HYPERLINK("https://talan.bank.gov.ua/get-user-certificate/niy4IvHoQ0rJv-wAF6lH","Завантажити сертифікат")</f>
        <v>Завантажити сертифікат</v>
      </c>
    </row>
    <row r="126" spans="1:3" x14ac:dyDescent="0.3">
      <c r="A126">
        <v>125</v>
      </c>
      <c r="B126" t="s">
        <v>126</v>
      </c>
      <c r="C126" t="str">
        <f>HYPERLINK("https://talan.bank.gov.ua/get-user-certificate/niy4IFdJfemAGMdCXqpJ","Завантажити сертифікат")</f>
        <v>Завантажити сертифікат</v>
      </c>
    </row>
    <row r="127" spans="1:3" x14ac:dyDescent="0.3">
      <c r="A127">
        <v>126</v>
      </c>
      <c r="B127" t="s">
        <v>127</v>
      </c>
      <c r="C127" t="str">
        <f>HYPERLINK("https://talan.bank.gov.ua/get-user-certificate/niy4IuPjwymjIr1-2Y0Z","Завантажити сертифікат")</f>
        <v>Завантажити сертифікат</v>
      </c>
    </row>
    <row r="128" spans="1:3" x14ac:dyDescent="0.3">
      <c r="A128">
        <v>127</v>
      </c>
      <c r="B128" t="s">
        <v>128</v>
      </c>
      <c r="C128" t="str">
        <f>HYPERLINK("https://talan.bank.gov.ua/get-user-certificate/niy4IIGH6_yknCavNJal","Завантажити сертифікат")</f>
        <v>Завантажити сертифікат</v>
      </c>
    </row>
    <row r="129" spans="1:3" x14ac:dyDescent="0.3">
      <c r="A129">
        <v>128</v>
      </c>
      <c r="B129" t="s">
        <v>129</v>
      </c>
      <c r="C129" t="str">
        <f>HYPERLINK("https://talan.bank.gov.ua/get-user-certificate/niy4I6DSDqc0AmG3k3m4","Завантажити сертифікат")</f>
        <v>Завантажити сертифікат</v>
      </c>
    </row>
    <row r="130" spans="1:3" x14ac:dyDescent="0.3">
      <c r="A130">
        <v>129</v>
      </c>
      <c r="B130" t="s">
        <v>130</v>
      </c>
      <c r="C130" t="str">
        <f>HYPERLINK("https://talan.bank.gov.ua/get-user-certificate/niy4IX9yaN-cl7ArZ5z3","Завантажити сертифікат")</f>
        <v>Завантажити сертифікат</v>
      </c>
    </row>
    <row r="131" spans="1:3" x14ac:dyDescent="0.3">
      <c r="A131">
        <v>130</v>
      </c>
      <c r="B131" t="s">
        <v>131</v>
      </c>
      <c r="C131" t="str">
        <f>HYPERLINK("https://talan.bank.gov.ua/get-user-certificate/niy4IMjUCCUKRZTASUD4","Завантажити сертифікат")</f>
        <v>Завантажити сертифікат</v>
      </c>
    </row>
    <row r="132" spans="1:3" x14ac:dyDescent="0.3">
      <c r="A132">
        <v>131</v>
      </c>
      <c r="B132" t="s">
        <v>132</v>
      </c>
      <c r="C132" t="str">
        <f>HYPERLINK("https://talan.bank.gov.ua/get-user-certificate/niy4Is2es4opIxStpH_G","Завантажити сертифікат")</f>
        <v>Завантажити сертифікат</v>
      </c>
    </row>
    <row r="133" spans="1:3" x14ac:dyDescent="0.3">
      <c r="A133">
        <v>132</v>
      </c>
      <c r="B133" t="s">
        <v>133</v>
      </c>
      <c r="C133" t="str">
        <f>HYPERLINK("https://talan.bank.gov.ua/get-user-certificate/niy4ITuxovXNCzgiJTMv","Завантажити сертифікат")</f>
        <v>Завантажити сертифікат</v>
      </c>
    </row>
    <row r="134" spans="1:3" x14ac:dyDescent="0.3">
      <c r="A134">
        <v>133</v>
      </c>
      <c r="B134" t="s">
        <v>134</v>
      </c>
      <c r="C134" t="str">
        <f>HYPERLINK("https://talan.bank.gov.ua/get-user-certificate/niy4IsZQZHXhmKYbLYoA","Завантажити сертифікат")</f>
        <v>Завантажити сертифікат</v>
      </c>
    </row>
    <row r="135" spans="1:3" x14ac:dyDescent="0.3">
      <c r="A135">
        <v>134</v>
      </c>
      <c r="B135" t="s">
        <v>135</v>
      </c>
      <c r="C135" t="str">
        <f>HYPERLINK("https://talan.bank.gov.ua/get-user-certificate/niy4IvbnpjSEui0zXhRn","Завантажити сертифікат")</f>
        <v>Завантажити сертифікат</v>
      </c>
    </row>
    <row r="136" spans="1:3" x14ac:dyDescent="0.3">
      <c r="A136">
        <v>135</v>
      </c>
      <c r="B136" t="s">
        <v>136</v>
      </c>
      <c r="C136" t="str">
        <f>HYPERLINK("https://talan.bank.gov.ua/get-user-certificate/niy4IYGBUVfSwC6Zcj7H","Завантажити сертифікат")</f>
        <v>Завантажити сертифікат</v>
      </c>
    </row>
    <row r="137" spans="1:3" x14ac:dyDescent="0.3">
      <c r="A137">
        <v>136</v>
      </c>
      <c r="B137" t="s">
        <v>137</v>
      </c>
      <c r="C137" t="str">
        <f>HYPERLINK("https://talan.bank.gov.ua/get-user-certificate/niy4I3aHajNfmy0KTP0Y","Завантажити сертифікат")</f>
        <v>Завантажити сертифікат</v>
      </c>
    </row>
    <row r="138" spans="1:3" x14ac:dyDescent="0.3">
      <c r="A138">
        <v>137</v>
      </c>
      <c r="B138" t="s">
        <v>138</v>
      </c>
      <c r="C138" t="str">
        <f>HYPERLINK("https://talan.bank.gov.ua/get-user-certificate/niy4I5ihbmWpNO8YGMUQ","Завантажити сертифікат")</f>
        <v>Завантажити сертифікат</v>
      </c>
    </row>
    <row r="139" spans="1:3" x14ac:dyDescent="0.3">
      <c r="A139">
        <v>138</v>
      </c>
      <c r="B139" t="s">
        <v>139</v>
      </c>
      <c r="C139" t="str">
        <f>HYPERLINK("https://talan.bank.gov.ua/get-user-certificate/niy4IgPWEFpnOmQl2wo1","Завантажити сертифікат")</f>
        <v>Завантажити сертифікат</v>
      </c>
    </row>
    <row r="140" spans="1:3" x14ac:dyDescent="0.3">
      <c r="A140">
        <v>139</v>
      </c>
      <c r="B140" t="s">
        <v>140</v>
      </c>
      <c r="C140" t="str">
        <f>HYPERLINK("https://talan.bank.gov.ua/get-user-certificate/niy4IGh4-FS6RP26bqUQ","Завантажити сертифікат")</f>
        <v>Завантажити сертифікат</v>
      </c>
    </row>
    <row r="141" spans="1:3" x14ac:dyDescent="0.3">
      <c r="A141">
        <v>140</v>
      </c>
      <c r="B141" t="s">
        <v>141</v>
      </c>
      <c r="C141" t="str">
        <f>HYPERLINK("https://talan.bank.gov.ua/get-user-certificate/niy4IppOi82cvjW9lr0H","Завантажити сертифікат")</f>
        <v>Завантажити сертифікат</v>
      </c>
    </row>
    <row r="142" spans="1:3" x14ac:dyDescent="0.3">
      <c r="A142">
        <v>141</v>
      </c>
      <c r="B142" t="s">
        <v>142</v>
      </c>
      <c r="C142" t="str">
        <f>HYPERLINK("https://talan.bank.gov.ua/get-user-certificate/niy4It1_uaDJmElzAn3o","Завантажити сертифікат")</f>
        <v>Завантажити сертифікат</v>
      </c>
    </row>
    <row r="143" spans="1:3" x14ac:dyDescent="0.3">
      <c r="A143">
        <v>142</v>
      </c>
      <c r="B143" t="s">
        <v>143</v>
      </c>
      <c r="C143" t="str">
        <f>HYPERLINK("https://talan.bank.gov.ua/get-user-certificate/niy4IhgnyALyQajiqEfE","Завантажити сертифікат")</f>
        <v>Завантажити сертифікат</v>
      </c>
    </row>
    <row r="144" spans="1:3" x14ac:dyDescent="0.3">
      <c r="A144">
        <v>143</v>
      </c>
      <c r="B144" t="s">
        <v>144</v>
      </c>
      <c r="C144" t="str">
        <f>HYPERLINK("https://talan.bank.gov.ua/get-user-certificate/niy4I2eRlrEEtKqk9zMP","Завантажити сертифікат")</f>
        <v>Завантажити сертифікат</v>
      </c>
    </row>
    <row r="145" spans="1:3" x14ac:dyDescent="0.3">
      <c r="A145">
        <v>144</v>
      </c>
      <c r="B145" t="s">
        <v>145</v>
      </c>
      <c r="C145" t="str">
        <f>HYPERLINK("https://talan.bank.gov.ua/get-user-certificate/niy4IYoOX4hW4y6gb2hm","Завантажити сертифікат")</f>
        <v>Завантажити сертифікат</v>
      </c>
    </row>
    <row r="146" spans="1:3" x14ac:dyDescent="0.3">
      <c r="A146">
        <v>145</v>
      </c>
      <c r="B146" t="s">
        <v>146</v>
      </c>
      <c r="C146" t="str">
        <f>HYPERLINK("https://talan.bank.gov.ua/get-user-certificate/niy4IiCnHq7ZHKWXaLJ9","Завантажити сертифікат")</f>
        <v>Завантажити сертифікат</v>
      </c>
    </row>
    <row r="147" spans="1:3" x14ac:dyDescent="0.3">
      <c r="A147">
        <v>146</v>
      </c>
      <c r="B147" t="s">
        <v>147</v>
      </c>
      <c r="C147" t="str">
        <f>HYPERLINK("https://talan.bank.gov.ua/get-user-certificate/niy4IGlHxSvShniIKsYU","Завантажити сертифікат")</f>
        <v>Завантажити сертифікат</v>
      </c>
    </row>
    <row r="148" spans="1:3" x14ac:dyDescent="0.3">
      <c r="A148">
        <v>147</v>
      </c>
      <c r="B148" t="s">
        <v>148</v>
      </c>
      <c r="C148" t="str">
        <f>HYPERLINK("https://talan.bank.gov.ua/get-user-certificate/niy4ItREuLw8wsNy-h2G","Завантажити сертифікат")</f>
        <v>Завантажити сертифікат</v>
      </c>
    </row>
    <row r="149" spans="1:3" x14ac:dyDescent="0.3">
      <c r="A149">
        <v>148</v>
      </c>
      <c r="B149" t="s">
        <v>149</v>
      </c>
      <c r="C149" t="str">
        <f>HYPERLINK("https://talan.bank.gov.ua/get-user-certificate/niy4IbQl_-x_DShsLV8k","Завантажити сертифікат")</f>
        <v>Завантажити сертифікат</v>
      </c>
    </row>
    <row r="150" spans="1:3" x14ac:dyDescent="0.3">
      <c r="A150">
        <v>149</v>
      </c>
      <c r="B150" t="s">
        <v>150</v>
      </c>
      <c r="C150" t="str">
        <f>HYPERLINK("https://talan.bank.gov.ua/get-user-certificate/niy4IhJfVkNg_fxWPZOA","Завантажити сертифікат")</f>
        <v>Завантажити сертифікат</v>
      </c>
    </row>
    <row r="151" spans="1:3" x14ac:dyDescent="0.3">
      <c r="A151">
        <v>150</v>
      </c>
      <c r="B151" t="s">
        <v>151</v>
      </c>
      <c r="C151" t="str">
        <f>HYPERLINK("https://talan.bank.gov.ua/get-user-certificate/niy4IFIYGgDpOvJDHBKI","Завантажити сертифікат")</f>
        <v>Завантажити сертифікат</v>
      </c>
    </row>
    <row r="152" spans="1:3" x14ac:dyDescent="0.3">
      <c r="A152">
        <v>151</v>
      </c>
      <c r="B152" t="s">
        <v>152</v>
      </c>
      <c r="C152" t="str">
        <f>HYPERLINK("https://talan.bank.gov.ua/get-user-certificate/niy4I53TXT4O-1pQbbNn","Завантажити сертифікат")</f>
        <v>Завантажити сертифікат</v>
      </c>
    </row>
    <row r="153" spans="1:3" x14ac:dyDescent="0.3">
      <c r="A153">
        <v>152</v>
      </c>
      <c r="B153" t="s">
        <v>153</v>
      </c>
      <c r="C153" t="str">
        <f>HYPERLINK("https://talan.bank.gov.ua/get-user-certificate/niy4ICjSqtQccboyhDQz","Завантажити сертифікат")</f>
        <v>Завантажити сертифікат</v>
      </c>
    </row>
    <row r="154" spans="1:3" x14ac:dyDescent="0.3">
      <c r="A154">
        <v>153</v>
      </c>
      <c r="B154" t="s">
        <v>154</v>
      </c>
      <c r="C154" t="str">
        <f>HYPERLINK("https://talan.bank.gov.ua/get-user-certificate/niy4IypbZXhTfLwh0g1Z","Завантажити сертифікат")</f>
        <v>Завантажити сертифікат</v>
      </c>
    </row>
    <row r="155" spans="1:3" x14ac:dyDescent="0.3">
      <c r="A155">
        <v>154</v>
      </c>
      <c r="B155" t="s">
        <v>155</v>
      </c>
      <c r="C155" t="str">
        <f>HYPERLINK("https://talan.bank.gov.ua/get-user-certificate/niy4IPo_Mos99cGpa1xu","Завантажити сертифікат")</f>
        <v>Завантажити сертифікат</v>
      </c>
    </row>
    <row r="156" spans="1:3" x14ac:dyDescent="0.3">
      <c r="A156">
        <v>155</v>
      </c>
      <c r="B156" t="s">
        <v>156</v>
      </c>
      <c r="C156" t="str">
        <f>HYPERLINK("https://talan.bank.gov.ua/get-user-certificate/niy4IktANu7XgPjJ4gzl","Завантажити сертифікат")</f>
        <v>Завантажити сертифікат</v>
      </c>
    </row>
    <row r="157" spans="1:3" x14ac:dyDescent="0.3">
      <c r="A157">
        <v>156</v>
      </c>
      <c r="B157" t="s">
        <v>157</v>
      </c>
      <c r="C157" t="str">
        <f>HYPERLINK("https://talan.bank.gov.ua/get-user-certificate/niy4I_vmSioMaCSCNuas","Завантажити сертифікат")</f>
        <v>Завантажити сертифікат</v>
      </c>
    </row>
    <row r="158" spans="1:3" x14ac:dyDescent="0.3">
      <c r="A158">
        <v>157</v>
      </c>
      <c r="B158" t="s">
        <v>158</v>
      </c>
      <c r="C158" t="str">
        <f>HYPERLINK("https://talan.bank.gov.ua/get-user-certificate/niy4IOsAAMGRIaNe29Gi","Завантажити сертифікат")</f>
        <v>Завантажити сертифікат</v>
      </c>
    </row>
    <row r="159" spans="1:3" x14ac:dyDescent="0.3">
      <c r="A159">
        <v>158</v>
      </c>
      <c r="B159" t="s">
        <v>159</v>
      </c>
      <c r="C159" t="str">
        <f>HYPERLINK("https://talan.bank.gov.ua/get-user-certificate/niy4IDcZi95UIspoPYR_","Завантажити сертифікат")</f>
        <v>Завантажити сертифікат</v>
      </c>
    </row>
    <row r="160" spans="1:3" x14ac:dyDescent="0.3">
      <c r="A160">
        <v>159</v>
      </c>
      <c r="B160" t="s">
        <v>160</v>
      </c>
      <c r="C160" t="str">
        <f>HYPERLINK("https://talan.bank.gov.ua/get-user-certificate/niy4IvPBcVMONKhjg3E4","Завантажити сертифікат")</f>
        <v>Завантажити сертифікат</v>
      </c>
    </row>
    <row r="161" spans="1:3" x14ac:dyDescent="0.3">
      <c r="A161">
        <v>160</v>
      </c>
      <c r="B161" t="s">
        <v>161</v>
      </c>
      <c r="C161" t="str">
        <f>HYPERLINK("https://talan.bank.gov.ua/get-user-certificate/niy4I4KTS7o9159oyiPJ","Завантажити сертифікат")</f>
        <v>Завантажити сертифікат</v>
      </c>
    </row>
    <row r="162" spans="1:3" x14ac:dyDescent="0.3">
      <c r="A162">
        <v>161</v>
      </c>
      <c r="B162" t="s">
        <v>162</v>
      </c>
      <c r="C162" t="str">
        <f>HYPERLINK("https://talan.bank.gov.ua/get-user-certificate/niy4If_wm_ugVCStWudr","Завантажити сертифікат")</f>
        <v>Завантажити сертифікат</v>
      </c>
    </row>
    <row r="163" spans="1:3" x14ac:dyDescent="0.3">
      <c r="A163">
        <v>162</v>
      </c>
      <c r="B163" t="s">
        <v>163</v>
      </c>
      <c r="C163" t="str">
        <f>HYPERLINK("https://talan.bank.gov.ua/get-user-certificate/niy4ISmvzbNdyQHgeIaP","Завантажити сертифікат")</f>
        <v>Завантажити сертифікат</v>
      </c>
    </row>
    <row r="164" spans="1:3" x14ac:dyDescent="0.3">
      <c r="A164">
        <v>163</v>
      </c>
      <c r="B164" t="s">
        <v>164</v>
      </c>
      <c r="C164" t="str">
        <f>HYPERLINK("https://talan.bank.gov.ua/get-user-certificate/niy4I3gh26H7UWJnHPpX","Завантажити сертифікат")</f>
        <v>Завантажити сертифікат</v>
      </c>
    </row>
    <row r="165" spans="1:3" x14ac:dyDescent="0.3">
      <c r="A165">
        <v>164</v>
      </c>
      <c r="B165" t="s">
        <v>165</v>
      </c>
      <c r="C165" t="str">
        <f>HYPERLINK("https://talan.bank.gov.ua/get-user-certificate/niy4IGT1GtOpLAE1oK_F","Завантажити сертифікат")</f>
        <v>Завантажити сертифікат</v>
      </c>
    </row>
    <row r="166" spans="1:3" x14ac:dyDescent="0.3">
      <c r="A166">
        <v>165</v>
      </c>
      <c r="B166" t="s">
        <v>166</v>
      </c>
      <c r="C166" t="str">
        <f>HYPERLINK("https://talan.bank.gov.ua/get-user-certificate/niy4IBoawE0zDVnj9ZmZ","Завантажити сертифікат")</f>
        <v>Завантажити сертифікат</v>
      </c>
    </row>
    <row r="167" spans="1:3" x14ac:dyDescent="0.3">
      <c r="A167">
        <v>166</v>
      </c>
      <c r="B167" t="s">
        <v>167</v>
      </c>
      <c r="C167" t="str">
        <f>HYPERLINK("https://talan.bank.gov.ua/get-user-certificate/niy4Ib5HapWZduijEGMn","Завантажити сертифікат")</f>
        <v>Завантажити сертифікат</v>
      </c>
    </row>
    <row r="168" spans="1:3" x14ac:dyDescent="0.3">
      <c r="A168">
        <v>167</v>
      </c>
      <c r="B168" t="s">
        <v>168</v>
      </c>
      <c r="C168" t="str">
        <f>HYPERLINK("https://talan.bank.gov.ua/get-user-certificate/niy4ImNvF0dFzEFfeIqK","Завантажити сертифікат")</f>
        <v>Завантажити сертифікат</v>
      </c>
    </row>
    <row r="169" spans="1:3" x14ac:dyDescent="0.3">
      <c r="A169">
        <v>168</v>
      </c>
      <c r="B169" t="s">
        <v>169</v>
      </c>
      <c r="C169" t="str">
        <f>HYPERLINK("https://talan.bank.gov.ua/get-user-certificate/niy4Iyysd_XwcfsdrBfQ","Завантажити сертифікат")</f>
        <v>Завантажити сертифікат</v>
      </c>
    </row>
    <row r="170" spans="1:3" x14ac:dyDescent="0.3">
      <c r="A170">
        <v>169</v>
      </c>
      <c r="B170" t="s">
        <v>170</v>
      </c>
      <c r="C170" t="str">
        <f>HYPERLINK("https://talan.bank.gov.ua/get-user-certificate/niy4IzOhJL9VTr12_O9q","Завантажити сертифікат")</f>
        <v>Завантажити сертифікат</v>
      </c>
    </row>
    <row r="171" spans="1:3" x14ac:dyDescent="0.3">
      <c r="A171">
        <v>170</v>
      </c>
      <c r="B171" t="s">
        <v>171</v>
      </c>
      <c r="C171" t="str">
        <f>HYPERLINK("https://talan.bank.gov.ua/get-user-certificate/niy4IgLSU5Zo_ZZXHmhS","Завантажити сертифікат")</f>
        <v>Завантажити сертифікат</v>
      </c>
    </row>
    <row r="172" spans="1:3" x14ac:dyDescent="0.3">
      <c r="A172">
        <v>171</v>
      </c>
      <c r="B172" t="s">
        <v>172</v>
      </c>
      <c r="C172" t="str">
        <f>HYPERLINK("https://talan.bank.gov.ua/get-user-certificate/niy4IFP-sxsXS_NspKVj","Завантажити сертифікат")</f>
        <v>Завантажити сертифікат</v>
      </c>
    </row>
    <row r="173" spans="1:3" x14ac:dyDescent="0.3">
      <c r="A173">
        <v>172</v>
      </c>
      <c r="B173" t="s">
        <v>173</v>
      </c>
      <c r="C173" t="str">
        <f>HYPERLINK("https://talan.bank.gov.ua/get-user-certificate/niy4IvuU0JPgewUSIVJX","Завантажити сертифікат")</f>
        <v>Завантажити сертифікат</v>
      </c>
    </row>
    <row r="174" spans="1:3" x14ac:dyDescent="0.3">
      <c r="A174">
        <v>173</v>
      </c>
      <c r="B174" t="s">
        <v>174</v>
      </c>
      <c r="C174" t="str">
        <f>HYPERLINK("https://talan.bank.gov.ua/get-user-certificate/niy4Ihzlu36o7-IEdLFO","Завантажити сертифікат")</f>
        <v>Завантажити сертифікат</v>
      </c>
    </row>
    <row r="175" spans="1:3" x14ac:dyDescent="0.3">
      <c r="A175">
        <v>174</v>
      </c>
      <c r="B175" t="s">
        <v>175</v>
      </c>
      <c r="C175" t="str">
        <f>HYPERLINK("https://talan.bank.gov.ua/get-user-certificate/niy4IC095Fs-kxWkkYCB","Завантажити сертифікат")</f>
        <v>Завантажити сертифікат</v>
      </c>
    </row>
    <row r="176" spans="1:3" x14ac:dyDescent="0.3">
      <c r="A176">
        <v>175</v>
      </c>
      <c r="B176" t="s">
        <v>176</v>
      </c>
      <c r="C176" t="str">
        <f>HYPERLINK("https://talan.bank.gov.ua/get-user-certificate/niy4IBNM1k84P0OhPNah","Завантажити сертифікат")</f>
        <v>Завантажити сертифікат</v>
      </c>
    </row>
    <row r="177" spans="1:3" x14ac:dyDescent="0.3">
      <c r="A177">
        <v>176</v>
      </c>
      <c r="B177" t="s">
        <v>177</v>
      </c>
      <c r="C177" t="str">
        <f>HYPERLINK("https://talan.bank.gov.ua/get-user-certificate/niy4IrlwNLS29TlR6GwG","Завантажити сертифікат")</f>
        <v>Завантажити сертифікат</v>
      </c>
    </row>
    <row r="178" spans="1:3" x14ac:dyDescent="0.3">
      <c r="A178">
        <v>177</v>
      </c>
      <c r="B178" t="s">
        <v>178</v>
      </c>
      <c r="C178" t="str">
        <f>HYPERLINK("https://talan.bank.gov.ua/get-user-certificate/niy4I6tAbJJc2vFxGAa2","Завантажити сертифікат")</f>
        <v>Завантажити сертифікат</v>
      </c>
    </row>
    <row r="179" spans="1:3" x14ac:dyDescent="0.3">
      <c r="A179">
        <v>178</v>
      </c>
      <c r="B179" t="s">
        <v>179</v>
      </c>
      <c r="C179" t="str">
        <f>HYPERLINK("https://talan.bank.gov.ua/get-user-certificate/niy4IT4K8DbY_RyzpPAT","Завантажити сертифікат")</f>
        <v>Завантажити сертифікат</v>
      </c>
    </row>
    <row r="180" spans="1:3" x14ac:dyDescent="0.3">
      <c r="A180">
        <v>179</v>
      </c>
      <c r="B180" t="s">
        <v>180</v>
      </c>
      <c r="C180" t="str">
        <f>HYPERLINK("https://talan.bank.gov.ua/get-user-certificate/niy4IeFY-8yohO_B4IpQ","Завантажити сертифікат")</f>
        <v>Завантажити сертифікат</v>
      </c>
    </row>
    <row r="181" spans="1:3" x14ac:dyDescent="0.3">
      <c r="A181">
        <v>180</v>
      </c>
      <c r="B181" t="s">
        <v>181</v>
      </c>
      <c r="C181" t="str">
        <f>HYPERLINK("https://talan.bank.gov.ua/get-user-certificate/niy4IGGqcs36RU0QGE-E","Завантажити сертифікат")</f>
        <v>Завантажити сертифікат</v>
      </c>
    </row>
    <row r="182" spans="1:3" x14ac:dyDescent="0.3">
      <c r="A182">
        <v>181</v>
      </c>
      <c r="B182" t="s">
        <v>182</v>
      </c>
      <c r="C182" t="str">
        <f>HYPERLINK("https://talan.bank.gov.ua/get-user-certificate/niy4IRr6fb7Aq1BMeIH4","Завантажити сертифікат")</f>
        <v>Завантажити сертифікат</v>
      </c>
    </row>
    <row r="183" spans="1:3" x14ac:dyDescent="0.3">
      <c r="A183">
        <v>182</v>
      </c>
      <c r="B183" t="s">
        <v>183</v>
      </c>
      <c r="C183" t="str">
        <f>HYPERLINK("https://talan.bank.gov.ua/get-user-certificate/niy4I2Jnm-E5Q-dhFy8f","Завантажити сертифікат")</f>
        <v>Завантажити сертифікат</v>
      </c>
    </row>
    <row r="184" spans="1:3" x14ac:dyDescent="0.3">
      <c r="A184">
        <v>183</v>
      </c>
      <c r="B184" t="s">
        <v>184</v>
      </c>
      <c r="C184" t="str">
        <f>HYPERLINK("https://talan.bank.gov.ua/get-user-certificate/niy4IopvxWx_JSkfBiSp","Завантажити сертифікат")</f>
        <v>Завантажити сертифікат</v>
      </c>
    </row>
    <row r="185" spans="1:3" x14ac:dyDescent="0.3">
      <c r="A185">
        <v>184</v>
      </c>
      <c r="B185" t="s">
        <v>185</v>
      </c>
      <c r="C185" t="str">
        <f>HYPERLINK("https://talan.bank.gov.ua/get-user-certificate/niy4Idrsjwagu31PSaz7","Завантажити сертифікат")</f>
        <v>Завантажити сертифікат</v>
      </c>
    </row>
    <row r="186" spans="1:3" x14ac:dyDescent="0.3">
      <c r="A186">
        <v>185</v>
      </c>
      <c r="B186" t="s">
        <v>186</v>
      </c>
      <c r="C186" t="str">
        <f>HYPERLINK("https://talan.bank.gov.ua/get-user-certificate/niy4IVu6henW9mxiQvUf","Завантажити сертифікат")</f>
        <v>Завантажити сертифікат</v>
      </c>
    </row>
    <row r="187" spans="1:3" x14ac:dyDescent="0.3">
      <c r="A187">
        <v>186</v>
      </c>
      <c r="B187" t="s">
        <v>187</v>
      </c>
      <c r="C187" t="str">
        <f>HYPERLINK("https://talan.bank.gov.ua/get-user-certificate/niy4I5TQvkY6r7p-EDnt","Завантажити сертифікат")</f>
        <v>Завантажити сертифікат</v>
      </c>
    </row>
    <row r="188" spans="1:3" x14ac:dyDescent="0.3">
      <c r="A188">
        <v>187</v>
      </c>
      <c r="B188" t="s">
        <v>188</v>
      </c>
      <c r="C188" t="str">
        <f>HYPERLINK("https://talan.bank.gov.ua/get-user-certificate/niy4IGda1_XALvu3iXEK","Завантажити сертифікат")</f>
        <v>Завантажити сертифікат</v>
      </c>
    </row>
    <row r="189" spans="1:3" x14ac:dyDescent="0.3">
      <c r="A189">
        <v>188</v>
      </c>
      <c r="B189" t="s">
        <v>189</v>
      </c>
      <c r="C189" t="str">
        <f>HYPERLINK("https://talan.bank.gov.ua/get-user-certificate/niy4IJuI7DO1eCebRynz","Завантажити сертифікат")</f>
        <v>Завантажити сертифікат</v>
      </c>
    </row>
    <row r="190" spans="1:3" x14ac:dyDescent="0.3">
      <c r="A190">
        <v>189</v>
      </c>
      <c r="B190" t="s">
        <v>190</v>
      </c>
      <c r="C190" t="str">
        <f>HYPERLINK("https://talan.bank.gov.ua/get-user-certificate/niy4INg_1rz1hfkH_ZCt","Завантажити сертифікат")</f>
        <v>Завантажити сертифікат</v>
      </c>
    </row>
    <row r="191" spans="1:3" x14ac:dyDescent="0.3">
      <c r="A191">
        <v>190</v>
      </c>
      <c r="B191" t="s">
        <v>191</v>
      </c>
      <c r="C191" t="str">
        <f>HYPERLINK("https://talan.bank.gov.ua/get-user-certificate/niy4IFY00s42c6aV2JOy","Завантажити сертифікат")</f>
        <v>Завантажити сертифікат</v>
      </c>
    </row>
    <row r="192" spans="1:3" x14ac:dyDescent="0.3">
      <c r="A192">
        <v>191</v>
      </c>
      <c r="B192" t="s">
        <v>190</v>
      </c>
      <c r="C192" t="str">
        <f>HYPERLINK("https://talan.bank.gov.ua/get-user-certificate/niy4IlyL7gu1UAX6n4Ev","Завантажити сертифікат")</f>
        <v>Завантажити сертифікат</v>
      </c>
    </row>
    <row r="193" spans="1:3" x14ac:dyDescent="0.3">
      <c r="A193">
        <v>192</v>
      </c>
      <c r="B193" t="s">
        <v>192</v>
      </c>
      <c r="C193" t="str">
        <f>HYPERLINK("https://talan.bank.gov.ua/get-user-certificate/niy4IB3HrHrvI-Qpb58i","Завантажити сертифікат")</f>
        <v>Завантажити сертифікат</v>
      </c>
    </row>
    <row r="194" spans="1:3" x14ac:dyDescent="0.3">
      <c r="A194">
        <v>193</v>
      </c>
      <c r="B194" t="s">
        <v>193</v>
      </c>
      <c r="C194" t="str">
        <f>HYPERLINK("https://talan.bank.gov.ua/get-user-certificate/niy4IMPFboyB1MhnUtm0","Завантажити сертифікат")</f>
        <v>Завантажити сертифікат</v>
      </c>
    </row>
    <row r="195" spans="1:3" x14ac:dyDescent="0.3">
      <c r="A195">
        <v>194</v>
      </c>
      <c r="B195" t="s">
        <v>194</v>
      </c>
      <c r="C195" t="str">
        <f>HYPERLINK("https://talan.bank.gov.ua/get-user-certificate/niy4IDzHEmMYkeUNQg6y","Завантажити сертифікат")</f>
        <v>Завантажити сертифікат</v>
      </c>
    </row>
    <row r="196" spans="1:3" x14ac:dyDescent="0.3">
      <c r="A196">
        <v>195</v>
      </c>
      <c r="B196" t="s">
        <v>195</v>
      </c>
      <c r="C196" t="str">
        <f>HYPERLINK("https://talan.bank.gov.ua/get-user-certificate/niy4IkoxKNCdzViKD7pQ","Завантажити сертифікат")</f>
        <v>Завантажити сертифікат</v>
      </c>
    </row>
    <row r="197" spans="1:3" x14ac:dyDescent="0.3">
      <c r="A197">
        <v>196</v>
      </c>
      <c r="B197" t="s">
        <v>196</v>
      </c>
      <c r="C197" t="str">
        <f>HYPERLINK("https://talan.bank.gov.ua/get-user-certificate/niy4IesJbfzkWrQJ_3B6","Завантажити сертифікат")</f>
        <v>Завантажити сертифікат</v>
      </c>
    </row>
    <row r="198" spans="1:3" x14ac:dyDescent="0.3">
      <c r="A198">
        <v>197</v>
      </c>
      <c r="B198" t="s">
        <v>197</v>
      </c>
      <c r="C198" t="str">
        <f>HYPERLINK("https://talan.bank.gov.ua/get-user-certificate/niy4ICXhXgSy3NB02SXL","Завантажити сертифікат")</f>
        <v>Завантажити сертифікат</v>
      </c>
    </row>
    <row r="199" spans="1:3" x14ac:dyDescent="0.3">
      <c r="A199">
        <v>198</v>
      </c>
      <c r="B199" t="s">
        <v>198</v>
      </c>
      <c r="C199" t="str">
        <f>HYPERLINK("https://talan.bank.gov.ua/get-user-certificate/niy4ImMclnXPwHFfhZk8","Завантажити сертифікат")</f>
        <v>Завантажити сертифікат</v>
      </c>
    </row>
    <row r="200" spans="1:3" x14ac:dyDescent="0.3">
      <c r="A200">
        <v>199</v>
      </c>
      <c r="B200" t="s">
        <v>199</v>
      </c>
      <c r="C200" t="str">
        <f>HYPERLINK("https://talan.bank.gov.ua/get-user-certificate/niy4Io417qFEnuGlU0uj","Завантажити сертифікат")</f>
        <v>Завантажити сертифікат</v>
      </c>
    </row>
    <row r="201" spans="1:3" x14ac:dyDescent="0.3">
      <c r="A201">
        <v>200</v>
      </c>
      <c r="B201" t="s">
        <v>200</v>
      </c>
      <c r="C201" t="str">
        <f>HYPERLINK("https://talan.bank.gov.ua/get-user-certificate/niy4IvyJEkEYgtm9nNLF","Завантажити сертифікат")</f>
        <v>Завантажити сертифікат</v>
      </c>
    </row>
    <row r="202" spans="1:3" x14ac:dyDescent="0.3">
      <c r="A202">
        <v>201</v>
      </c>
      <c r="B202" t="s">
        <v>201</v>
      </c>
      <c r="C202" t="str">
        <f>HYPERLINK("https://talan.bank.gov.ua/get-user-certificate/niy4I25-c6PZHLBlOwfo","Завантажити сертифікат")</f>
        <v>Завантажити сертифікат</v>
      </c>
    </row>
    <row r="203" spans="1:3" x14ac:dyDescent="0.3">
      <c r="A203">
        <v>202</v>
      </c>
      <c r="B203" t="s">
        <v>202</v>
      </c>
      <c r="C203" t="str">
        <f>HYPERLINK("https://talan.bank.gov.ua/get-user-certificate/niy4I7GvIoMr7oC-Zn-J","Завантажити сертифікат")</f>
        <v>Завантажити сертифікат</v>
      </c>
    </row>
    <row r="204" spans="1:3" x14ac:dyDescent="0.3">
      <c r="A204">
        <v>203</v>
      </c>
      <c r="B204" t="s">
        <v>203</v>
      </c>
      <c r="C204" t="str">
        <f>HYPERLINK("https://talan.bank.gov.ua/get-user-certificate/niy4IvoiKW_2vtVcJav8","Завантажити сертифікат")</f>
        <v>Завантажити сертифікат</v>
      </c>
    </row>
    <row r="205" spans="1:3" x14ac:dyDescent="0.3">
      <c r="A205">
        <v>204</v>
      </c>
      <c r="B205" t="s">
        <v>204</v>
      </c>
      <c r="C205" t="str">
        <f>HYPERLINK("https://talan.bank.gov.ua/get-user-certificate/niy4IBr6dBocAlwKmiE9","Завантажити сертифікат")</f>
        <v>Завантажити сертифікат</v>
      </c>
    </row>
    <row r="206" spans="1:3" x14ac:dyDescent="0.3">
      <c r="A206">
        <v>205</v>
      </c>
      <c r="B206" t="s">
        <v>206</v>
      </c>
      <c r="C206" t="str">
        <f>HYPERLINK("https://talan.bank.gov.ua/get-user-certificate/BDao45Nd3I324nh403HY","Завантажити сертифікат")</f>
        <v>Завантажити сертифікат</v>
      </c>
    </row>
    <row r="207" spans="1:3" x14ac:dyDescent="0.3">
      <c r="A207">
        <v>206</v>
      </c>
      <c r="B207" t="s">
        <v>207</v>
      </c>
      <c r="C207" t="str">
        <f>HYPERLINK("https://talan.bank.gov.ua/get-user-certificate/BDao4xqlPx74e9etrfv-","Завантажити сертифікат")</f>
        <v>Завантажити сертифікат</v>
      </c>
    </row>
    <row r="208" spans="1:3" x14ac:dyDescent="0.3">
      <c r="A208">
        <v>207</v>
      </c>
      <c r="B208" t="s">
        <v>208</v>
      </c>
      <c r="C208" t="str">
        <f>HYPERLINK("https://talan.bank.gov.ua/get-user-certificate/LBTrtvduKoRr1wZUkVjV","Завантажити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  <hyperlink ref="C12" r:id="rId11" tooltip="Завантажити сертифікат" display="Завантажити сертифікат"/>
    <hyperlink ref="C13" r:id="rId12" tooltip="Завантажити сертифікат" display="Завантажити сертифікат"/>
    <hyperlink ref="C14" r:id="rId13" tooltip="Завантажити сертифікат" display="Завантажити сертифікат"/>
    <hyperlink ref="C15" r:id="rId14" tooltip="Завантажити сертифікат" display="Завантажити сертифікат"/>
    <hyperlink ref="C16" r:id="rId15" tooltip="Завантажити сертифікат" display="Завантажити сертифікат"/>
    <hyperlink ref="C17" r:id="rId16" tooltip="Завантажити сертифікат" display="Завантажити сертифікат"/>
    <hyperlink ref="C18" r:id="rId17" tooltip="Завантажити сертифікат" display="Завантажити сертифікат"/>
    <hyperlink ref="C19" r:id="rId18" tooltip="Завантажити сертифікат" display="Завантажити сертифікат"/>
    <hyperlink ref="C20" r:id="rId19" tooltip="Завантажити сертифікат" display="Завантажити сертифікат"/>
    <hyperlink ref="C21" r:id="rId20" tooltip="Завантажити сертифікат" display="Завантажити сертифікат"/>
    <hyperlink ref="C22" r:id="rId21" tooltip="Завантажити сертифікат" display="Завантажити сертифікат"/>
    <hyperlink ref="C23" r:id="rId22" tooltip="Завантажити сертифікат" display="Завантажити сертифікат"/>
    <hyperlink ref="C24" r:id="rId23" tooltip="Завантажити сертифікат" display="Завантажити сертифікат"/>
    <hyperlink ref="C25" r:id="rId24" tooltip="Завантажити сертифікат" display="Завантажити сертифікат"/>
    <hyperlink ref="C26" r:id="rId25" tooltip="Завантажити сертифікат" display="Завантажити сертифікат"/>
    <hyperlink ref="C27" r:id="rId26" tooltip="Завантажити сертифікат" display="Завантажити сертифікат"/>
    <hyperlink ref="C28" r:id="rId27" tooltip="Завантажити сертифікат" display="Завантажити сертифікат"/>
    <hyperlink ref="C29" r:id="rId28" tooltip="Завантажити сертифікат" display="Завантажити сертифікат"/>
    <hyperlink ref="C30" r:id="rId29" tooltip="Завантажити сертифікат" display="Завантажити сертифікат"/>
    <hyperlink ref="C31" r:id="rId30" tooltip="Завантажити сертифікат" display="Завантажити сертифікат"/>
    <hyperlink ref="C32" r:id="rId31" tooltip="Завантажити сертифікат" display="Завантажити сертифікат"/>
    <hyperlink ref="C33" r:id="rId32" tooltip="Завантажити сертифікат" display="Завантажити сертифікат"/>
    <hyperlink ref="C34" r:id="rId33" tooltip="Завантажити сертифікат" display="Завантажити сертифікат"/>
    <hyperlink ref="C35" r:id="rId34" tooltip="Завантажити сертифікат" display="Завантажити сертифікат"/>
    <hyperlink ref="C36" r:id="rId35" tooltip="Завантажити сертифікат" display="Завантажити сертифікат"/>
    <hyperlink ref="C37" r:id="rId36" tooltip="Завантажити сертифікат" display="Завантажити сертифікат"/>
    <hyperlink ref="C38" r:id="rId37" tooltip="Завантажити сертифікат" display="Завантажити сертифікат"/>
    <hyperlink ref="C39" r:id="rId38" tooltip="Завантажити сертифікат" display="Завантажити сертифікат"/>
    <hyperlink ref="C40" r:id="rId39" tooltip="Завантажити сертифікат" display="Завантажити сертифікат"/>
    <hyperlink ref="C41" r:id="rId40" tooltip="Завантажити сертифікат" display="Завантажити сертифікат"/>
    <hyperlink ref="C42" r:id="rId41" tooltip="Завантажити сертифікат" display="Завантажити сертифікат"/>
    <hyperlink ref="C43" r:id="rId42" tooltip="Завантажити сертифікат" display="Завантажити сертифікат"/>
    <hyperlink ref="C44" r:id="rId43" tooltip="Завантажити сертифікат" display="Завантажити сертифікат"/>
    <hyperlink ref="C45" r:id="rId44" tooltip="Завантажити сертифікат" display="Завантажити сертифікат"/>
    <hyperlink ref="C46" r:id="rId45" tooltip="Завантажити сертифікат" display="Завантажити сертифікат"/>
    <hyperlink ref="C47" r:id="rId46" tooltip="Завантажити сертифікат" display="Завантажити сертифікат"/>
    <hyperlink ref="C48" r:id="rId47" tooltip="Завантажити сертифікат" display="Завантажити сертифікат"/>
    <hyperlink ref="C49" r:id="rId48" tooltip="Завантажити сертифікат" display="Завантажити сертифікат"/>
    <hyperlink ref="C50" r:id="rId49" tooltip="Завантажити сертифікат" display="Завантажити сертифікат"/>
    <hyperlink ref="C51" r:id="rId50" tooltip="Завантажити сертифікат" display="Завантажити сертифікат"/>
    <hyperlink ref="C52" r:id="rId51" tooltip="Завантажити сертифікат" display="Завантажити сертифікат"/>
    <hyperlink ref="C53" r:id="rId52" tooltip="Завантажити сертифікат" display="Завантажити сертифікат"/>
    <hyperlink ref="C54" r:id="rId53" tooltip="Завантажити сертифікат" display="Завантажити сертифікат"/>
    <hyperlink ref="C55" r:id="rId54" tooltip="Завантажити сертифікат" display="Завантажити сертифікат"/>
    <hyperlink ref="C56" r:id="rId55" tooltip="Завантажити сертифікат" display="Завантажити сертифікат"/>
    <hyperlink ref="C57" r:id="rId56" tooltip="Завантажити сертифікат" display="Завантажити сертифікат"/>
    <hyperlink ref="C58" r:id="rId57" tooltip="Завантажити сертифікат" display="Завантажити сертифікат"/>
    <hyperlink ref="C59" r:id="rId58" tooltip="Завантажити сертифікат" display="Завантажити сертифікат"/>
    <hyperlink ref="C60" r:id="rId59" tooltip="Завантажити сертифікат" display="Завантажити сертифікат"/>
    <hyperlink ref="C61" r:id="rId60" tooltip="Завантажити сертифікат" display="Завантажити сертифікат"/>
    <hyperlink ref="C62" r:id="rId61" tooltip="Завантажити сертифікат" display="Завантажити сертифікат"/>
    <hyperlink ref="C63" r:id="rId62" tooltip="Завантажити сертифікат" display="Завантажити сертифікат"/>
    <hyperlink ref="C64" r:id="rId63" tooltip="Завантажити сертифікат" display="Завантажити сертифікат"/>
    <hyperlink ref="C65" r:id="rId64" tooltip="Завантажити сертифікат" display="Завантажити сертифікат"/>
    <hyperlink ref="C66" r:id="rId65" tooltip="Завантажити сертифікат" display="Завантажити сертифікат"/>
    <hyperlink ref="C67" r:id="rId66" tooltip="Завантажити сертифікат" display="Завантажити сертифікат"/>
    <hyperlink ref="C68" r:id="rId67" tooltip="Завантажити сертифікат" display="Завантажити сертифікат"/>
    <hyperlink ref="C69" r:id="rId68" tooltip="Завантажити сертифікат" display="Завантажити сертифікат"/>
    <hyperlink ref="C70" r:id="rId69" tooltip="Завантажити сертифікат" display="Завантажити сертифікат"/>
    <hyperlink ref="C71" r:id="rId70" tooltip="Завантажити сертифікат" display="Завантажити сертифікат"/>
    <hyperlink ref="C72" r:id="rId71" tooltip="Завантажити сертифікат" display="Завантажити сертифікат"/>
    <hyperlink ref="C73" r:id="rId72" tooltip="Завантажити сертифікат" display="Завантажити сертифікат"/>
    <hyperlink ref="C74" r:id="rId73" tooltip="Завантажити сертифікат" display="Завантажити сертифікат"/>
    <hyperlink ref="C75" r:id="rId74" tooltip="Завантажити сертифікат" display="Завантажити сертифікат"/>
    <hyperlink ref="C76" r:id="rId75" tooltip="Завантажити сертифікат" display="Завантажити сертифікат"/>
    <hyperlink ref="C77" r:id="rId76" tooltip="Завантажити сертифікат" display="Завантажити сертифікат"/>
    <hyperlink ref="C78" r:id="rId77" tooltip="Завантажити сертифікат" display="Завантажити сертифікат"/>
    <hyperlink ref="C79" r:id="rId78" tooltip="Завантажити сертифікат" display="Завантажити сертифікат"/>
    <hyperlink ref="C80" r:id="rId79" tooltip="Завантажити сертифікат" display="Завантажити сертифікат"/>
    <hyperlink ref="C81" r:id="rId80" tooltip="Завантажити сертифікат" display="Завантажити сертифікат"/>
    <hyperlink ref="C82" r:id="rId81" tooltip="Завантажити сертифікат" display="Завантажити сертифікат"/>
    <hyperlink ref="C83" r:id="rId82" tooltip="Завантажити сертифікат" display="Завантажити сертифікат"/>
    <hyperlink ref="C84" r:id="rId83" tooltip="Завантажити сертифікат" display="Завантажити сертифікат"/>
    <hyperlink ref="C85" r:id="rId84" tooltip="Завантажити сертифікат" display="Завантажити сертифікат"/>
    <hyperlink ref="C86" r:id="rId85" tooltip="Завантажити сертифікат" display="Завантажити сертифікат"/>
    <hyperlink ref="C87" r:id="rId86" tooltip="Завантажити сертифікат" display="Завантажити сертифікат"/>
    <hyperlink ref="C88" r:id="rId87" tooltip="Завантажити сертифікат" display="Завантажити сертифікат"/>
    <hyperlink ref="C89" r:id="rId88" tooltip="Завантажити сертифікат" display="Завантажити сертифікат"/>
    <hyperlink ref="C90" r:id="rId89" tooltip="Завантажити сертифікат" display="Завантажити сертифікат"/>
    <hyperlink ref="C91" r:id="rId90" tooltip="Завантажити сертифікат" display="Завантажити сертифікат"/>
    <hyperlink ref="C92" r:id="rId91" tooltip="Завантажити сертифікат" display="Завантажити сертифікат"/>
    <hyperlink ref="C93" r:id="rId92" tooltip="Завантажити сертифікат" display="Завантажити сертифікат"/>
    <hyperlink ref="C94" r:id="rId93" tooltip="Завантажити сертифікат" display="Завантажити сертифікат"/>
    <hyperlink ref="C95" r:id="rId94" tooltip="Завантажити сертифікат" display="Завантажити сертифікат"/>
    <hyperlink ref="C96" r:id="rId95" tooltip="Завантажити сертифікат" display="Завантажити сертифікат"/>
    <hyperlink ref="C97" r:id="rId96" tooltip="Завантажити сертифікат" display="Завантажити сертифікат"/>
    <hyperlink ref="C98" r:id="rId97" tooltip="Завантажити сертифікат" display="Завантажити сертифікат"/>
    <hyperlink ref="C99" r:id="rId98" tooltip="Завантажити сертифікат" display="Завантажити сертифікат"/>
    <hyperlink ref="C100" r:id="rId99" tooltip="Завантажити сертифікат" display="Завантажити сертифікат"/>
    <hyperlink ref="C101" r:id="rId100" tooltip="Завантажити сертифікат" display="Завантажити сертифікат"/>
    <hyperlink ref="C102" r:id="rId101" tooltip="Завантажити сертифікат" display="Завантажити сертифікат"/>
    <hyperlink ref="C103" r:id="rId102" tooltip="Завантажити сертифікат" display="Завантажити сертифікат"/>
    <hyperlink ref="C104" r:id="rId103" tooltip="Завантажити сертифікат" display="Завантажити сертифікат"/>
    <hyperlink ref="C105" r:id="rId104" tooltip="Завантажити сертифікат" display="Завантажити сертифікат"/>
    <hyperlink ref="C106" r:id="rId105" tooltip="Завантажити сертифікат" display="Завантажити сертифікат"/>
    <hyperlink ref="C107" r:id="rId106" tooltip="Завантажити сертифікат" display="Завантажити сертифікат"/>
    <hyperlink ref="C108" r:id="rId107" tooltip="Завантажити сертифікат" display="Завантажити сертифікат"/>
    <hyperlink ref="C109" r:id="rId108" tooltip="Завантажити сертифікат" display="Завантажити сертифікат"/>
    <hyperlink ref="C110" r:id="rId109" tooltip="Завантажити сертифікат" display="Завантажити сертифікат"/>
    <hyperlink ref="C111" r:id="rId110" tooltip="Завантажити сертифікат" display="Завантажити сертифікат"/>
    <hyperlink ref="C112" r:id="rId111" tooltip="Завантажити сертифікат" display="Завантажити сертифікат"/>
    <hyperlink ref="C113" r:id="rId112" tooltip="Завантажити сертифікат" display="Завантажити сертифікат"/>
    <hyperlink ref="C114" r:id="rId113" tooltip="Завантажити сертифікат" display="Завантажити сертифікат"/>
    <hyperlink ref="C115" r:id="rId114" tooltip="Завантажити сертифікат" display="Завантажити сертифікат"/>
    <hyperlink ref="C116" r:id="rId115" tooltip="Завантажити сертифікат" display="Завантажити сертифікат"/>
    <hyperlink ref="C117" r:id="rId116" tooltip="Завантажити сертифікат" display="Завантажити сертифікат"/>
    <hyperlink ref="C118" r:id="rId117" tooltip="Завантажити сертифікат" display="Завантажити сертифікат"/>
    <hyperlink ref="C119" r:id="rId118" tooltip="Завантажити сертифікат" display="Завантажити сертифікат"/>
    <hyperlink ref="C120" r:id="rId119" tooltip="Завантажити сертифікат" display="Завантажити сертифікат"/>
    <hyperlink ref="C121" r:id="rId120" tooltip="Завантажити сертифікат" display="Завантажити сертифікат"/>
    <hyperlink ref="C122" r:id="rId121" tooltip="Завантажити сертифікат" display="Завантажити сертифікат"/>
    <hyperlink ref="C123" r:id="rId122" tooltip="Завантажити сертифікат" display="Завантажити сертифікат"/>
    <hyperlink ref="C124" r:id="rId123" tooltip="Завантажити сертифікат" display="Завантажити сертифікат"/>
    <hyperlink ref="C125" r:id="rId124" tooltip="Завантажити сертифікат" display="Завантажити сертифікат"/>
    <hyperlink ref="C126" r:id="rId125" tooltip="Завантажити сертифікат" display="Завантажити сертифікат"/>
    <hyperlink ref="C127" r:id="rId126" tooltip="Завантажити сертифікат" display="Завантажити сертифікат"/>
    <hyperlink ref="C128" r:id="rId127" tooltip="Завантажити сертифікат" display="Завантажити сертифікат"/>
    <hyperlink ref="C129" r:id="rId128" tooltip="Завантажити сертифікат" display="Завантажити сертифікат"/>
    <hyperlink ref="C130" r:id="rId129" tooltip="Завантажити сертифікат" display="Завантажити сертифікат"/>
    <hyperlink ref="C131" r:id="rId130" tooltip="Завантажити сертифікат" display="Завантажити сертифікат"/>
    <hyperlink ref="C132" r:id="rId131" tooltip="Завантажити сертифікат" display="Завантажити сертифікат"/>
    <hyperlink ref="C133" r:id="rId132" tooltip="Завантажити сертифікат" display="Завантажити сертифікат"/>
    <hyperlink ref="C134" r:id="rId133" tooltip="Завантажити сертифікат" display="Завантажити сертифікат"/>
    <hyperlink ref="C135" r:id="rId134" tooltip="Завантажити сертифікат" display="Завантажити сертифікат"/>
    <hyperlink ref="C136" r:id="rId135" tooltip="Завантажити сертифікат" display="Завантажити сертифікат"/>
    <hyperlink ref="C137" r:id="rId136" tooltip="Завантажити сертифікат" display="Завантажити сертифікат"/>
    <hyperlink ref="C138" r:id="rId137" tooltip="Завантажити сертифікат" display="Завантажити сертифікат"/>
    <hyperlink ref="C139" r:id="rId138" tooltip="Завантажити сертифікат" display="Завантажити сертифікат"/>
    <hyperlink ref="C140" r:id="rId139" tooltip="Завантажити сертифікат" display="Завантажити сертифікат"/>
    <hyperlink ref="C141" r:id="rId140" tooltip="Завантажити сертифікат" display="Завантажити сертифікат"/>
    <hyperlink ref="C142" r:id="rId141" tooltip="Завантажити сертифікат" display="Завантажити сертифікат"/>
    <hyperlink ref="C143" r:id="rId142" tooltip="Завантажити сертифікат" display="Завантажити сертифікат"/>
    <hyperlink ref="C144" r:id="rId143" tooltip="Завантажити сертифікат" display="Завантажити сертифікат"/>
    <hyperlink ref="C145" r:id="rId144" tooltip="Завантажити сертифікат" display="Завантажити сертифікат"/>
    <hyperlink ref="C146" r:id="rId145" tooltip="Завантажити сертифікат" display="Завантажити сертифікат"/>
    <hyperlink ref="C147" r:id="rId146" tooltip="Завантажити сертифікат" display="Завантажити сертифікат"/>
    <hyperlink ref="C148" r:id="rId147" tooltip="Завантажити сертифікат" display="Завантажити сертифікат"/>
    <hyperlink ref="C149" r:id="rId148" tooltip="Завантажити сертифікат" display="Завантажити сертифікат"/>
    <hyperlink ref="C150" r:id="rId149" tooltip="Завантажити сертифікат" display="Завантажити сертифікат"/>
    <hyperlink ref="C151" r:id="rId150" tooltip="Завантажити сертифікат" display="Завантажити сертифікат"/>
    <hyperlink ref="C152" r:id="rId151" tooltip="Завантажити сертифікат" display="Завантажити сертифікат"/>
    <hyperlink ref="C153" r:id="rId152" tooltip="Завантажити сертифікат" display="Завантажити сертифікат"/>
    <hyperlink ref="C154" r:id="rId153" tooltip="Завантажити сертифікат" display="Завантажити сертифікат"/>
    <hyperlink ref="C155" r:id="rId154" tooltip="Завантажити сертифікат" display="Завантажити сертифікат"/>
    <hyperlink ref="C156" r:id="rId155" tooltip="Завантажити сертифікат" display="Завантажити сертифікат"/>
    <hyperlink ref="C157" r:id="rId156" tooltip="Завантажити сертифікат" display="Завантажити сертифікат"/>
    <hyperlink ref="C158" r:id="rId157" tooltip="Завантажити сертифікат" display="Завантажити сертифікат"/>
    <hyperlink ref="C159" r:id="rId158" tooltip="Завантажити сертифікат" display="Завантажити сертифікат"/>
    <hyperlink ref="C160" r:id="rId159" tooltip="Завантажити сертифікат" display="Завантажити сертифікат"/>
    <hyperlink ref="C161" r:id="rId160" tooltip="Завантажити сертифікат" display="Завантажити сертифікат"/>
    <hyperlink ref="C162" r:id="rId161" tooltip="Завантажити сертифікат" display="Завантажити сертифікат"/>
    <hyperlink ref="C163" r:id="rId162" tooltip="Завантажити сертифікат" display="Завантажити сертифікат"/>
    <hyperlink ref="C164" r:id="rId163" tooltip="Завантажити сертифікат" display="Завантажити сертифікат"/>
    <hyperlink ref="C165" r:id="rId164" tooltip="Завантажити сертифікат" display="Завантажити сертифікат"/>
    <hyperlink ref="C166" r:id="rId165" tooltip="Завантажити сертифікат" display="Завантажити сертифікат"/>
    <hyperlink ref="C167" r:id="rId166" tooltip="Завантажити сертифікат" display="Завантажити сертифікат"/>
    <hyperlink ref="C168" r:id="rId167" tooltip="Завантажити сертифікат" display="Завантажити сертифікат"/>
    <hyperlink ref="C169" r:id="rId168" tooltip="Завантажити сертифікат" display="Завантажити сертифікат"/>
    <hyperlink ref="C170" r:id="rId169" tooltip="Завантажити сертифікат" display="Завантажити сертифікат"/>
    <hyperlink ref="C171" r:id="rId170" tooltip="Завантажити сертифікат" display="Завантажити сертифікат"/>
    <hyperlink ref="C172" r:id="rId171" tooltip="Завантажити сертифікат" display="Завантажити сертифікат"/>
    <hyperlink ref="C173" r:id="rId172" tooltip="Завантажити сертифікат" display="Завантажити сертифікат"/>
    <hyperlink ref="C174" r:id="rId173" tooltip="Завантажити сертифікат" display="Завантажити сертифікат"/>
    <hyperlink ref="C175" r:id="rId174" tooltip="Завантажити сертифікат" display="Завантажити сертифікат"/>
    <hyperlink ref="C176" r:id="rId175" tooltip="Завантажити сертифікат" display="Завантажити сертифікат"/>
    <hyperlink ref="C177" r:id="rId176" tooltip="Завантажити сертифікат" display="Завантажити сертифікат"/>
    <hyperlink ref="C178" r:id="rId177" tooltip="Завантажити сертифікат" display="Завантажити сертифікат"/>
    <hyperlink ref="C179" r:id="rId178" tooltip="Завантажити сертифікат" display="Завантажити сертифікат"/>
    <hyperlink ref="C180" r:id="rId179" tooltip="Завантажити сертифікат" display="Завантажити сертифікат"/>
    <hyperlink ref="C181" r:id="rId180" tooltip="Завантажити сертифікат" display="Завантажити сертифікат"/>
    <hyperlink ref="C182" r:id="rId181" tooltip="Завантажити сертифікат" display="Завантажити сертифікат"/>
    <hyperlink ref="C183" r:id="rId182" tooltip="Завантажити сертифікат" display="Завантажити сертифікат"/>
    <hyperlink ref="C184" r:id="rId183" tooltip="Завантажити сертифікат" display="Завантажити сертифікат"/>
    <hyperlink ref="C185" r:id="rId184" tooltip="Завантажити сертифікат" display="Завантажити сертифікат"/>
    <hyperlink ref="C186" r:id="rId185" tooltip="Завантажити сертифікат" display="Завантажити сертифікат"/>
    <hyperlink ref="C187" r:id="rId186" tooltip="Завантажити сертифікат" display="Завантажити сертифікат"/>
    <hyperlink ref="C188" r:id="rId187" tooltip="Завантажити сертифікат" display="Завантажити сертифікат"/>
    <hyperlink ref="C189" r:id="rId188" tooltip="Завантажити сертифікат" display="Завантажити сертифікат"/>
    <hyperlink ref="C190" r:id="rId189" tooltip="Завантажити сертифікат" display="Завантажити сертифікат"/>
    <hyperlink ref="C191" r:id="rId190" tooltip="Завантажити сертифікат" display="Завантажити сертифікат"/>
    <hyperlink ref="C192" r:id="rId191" tooltip="Завантажити сертифікат" display="Завантажити сертифікат"/>
    <hyperlink ref="C193" r:id="rId192" tooltip="Завантажити сертифікат" display="Завантажити сертифікат"/>
    <hyperlink ref="C194" r:id="rId193" tooltip="Завантажити сертифікат" display="Завантажити сертифікат"/>
    <hyperlink ref="C195" r:id="rId194" tooltip="Завантажити сертифікат" display="Завантажити сертифікат"/>
    <hyperlink ref="C196" r:id="rId195" tooltip="Завантажити сертифікат" display="Завантажити сертифікат"/>
    <hyperlink ref="C197" r:id="rId196" tooltip="Завантажити сертифікат" display="Завантажити сертифікат"/>
    <hyperlink ref="C198" r:id="rId197" tooltip="Завантажити сертифікат" display="Завантажити сертифікат"/>
    <hyperlink ref="C199" r:id="rId198" tooltip="Завантажити сертифікат" display="Завантажити сертифікат"/>
    <hyperlink ref="C200" r:id="rId199" tooltip="Завантажити сертифікат" display="Завантажити сертифікат"/>
    <hyperlink ref="C201" r:id="rId200" tooltip="Завантажити сертифікат" display="Завантажити сертифікат"/>
    <hyperlink ref="C202" r:id="rId201" tooltip="Завантажити сертифікат" display="Завантажити сертифікат"/>
    <hyperlink ref="C203" r:id="rId202" tooltip="Завантажити сертифікат" display="Завантажити сертифікат"/>
    <hyperlink ref="C204" r:id="rId203" tooltip="Завантажити сертифікат" display="Завантажити сертифікат"/>
    <hyperlink ref="C205" r:id="rId204" tooltip="Завантажити сертифікат" display="Завантажити сертифікат"/>
    <hyperlink ref="C206" r:id="rId205" tooltip="Завантажити сертифікат" display="Завантажити сертифікат"/>
    <hyperlink ref="C207" r:id="rId206" tooltip="Завантажити сертифікат" display="Завантажити сертифікат"/>
    <hyperlink ref="C208" r:id="rId207" tooltip="Завантажити сертифікат" display="Завантажити сертифікат"/>
  </hyperlinks>
  <pageMargins left="0.7" right="0.7" top="0.75" bottom="0.75" header="0.3" footer="0.3"/>
  <pageSetup orientation="portrait" r:id="rId2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2024-01-09T17:32:33Z</dcterms:created>
  <dcterms:modified xsi:type="dcterms:W3CDTF">2024-02-14T16:21:14Z</dcterms:modified>
  <cp:category/>
</cp:coreProperties>
</file>