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3300\Downloads\"/>
    </mc:Choice>
  </mc:AlternateContent>
  <bookViews>
    <workbookView xWindow="0" yWindow="0" windowWidth="23040" windowHeight="9192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C252" i="1" l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<sst xmlns="http://schemas.openxmlformats.org/spreadsheetml/2006/main" count="254" uniqueCount="254">
  <si>
    <t>Прізвище та ім'я педагога</t>
  </si>
  <si>
    <t>Посилання на сертифікат</t>
  </si>
  <si>
    <t>Карповець Людмила Миколаївна</t>
  </si>
  <si>
    <t>Митлош Юлія Петрівна</t>
  </si>
  <si>
    <t>Більська Ольга</t>
  </si>
  <si>
    <t>Лук'яновець Наталія Павлівна</t>
  </si>
  <si>
    <t>Смолева Катерина Олександрівна</t>
  </si>
  <si>
    <t>Шапірко Ольга Василівна</t>
  </si>
  <si>
    <t>Волинець Оксана</t>
  </si>
  <si>
    <t>Стецюк Діана</t>
  </si>
  <si>
    <t>Аніщенко Ірина</t>
  </si>
  <si>
    <t>Рагулінна Ірина</t>
  </si>
  <si>
    <t xml:space="preserve">Васильєва Ольга Олександрівна </t>
  </si>
  <si>
    <t>Колівашко Олена</t>
  </si>
  <si>
    <t xml:space="preserve">Наталія Дризицька </t>
  </si>
  <si>
    <t>Гавриленко Олена Олександрівна</t>
  </si>
  <si>
    <t>Білик Оксана</t>
  </si>
  <si>
    <t>Томачинська Наталя Леонідівна</t>
  </si>
  <si>
    <t>Щупак Ірина</t>
  </si>
  <si>
    <t>Чернега Інна Василівна</t>
  </si>
  <si>
    <t>Козачок Алла Василівна</t>
  </si>
  <si>
    <t>Грек Ксенія Леонідівна</t>
  </si>
  <si>
    <t>Василець Ольга</t>
  </si>
  <si>
    <t>Похилько Вікторія Іванівна</t>
  </si>
  <si>
    <t>Глюзіцька Валентина Миколаївна</t>
  </si>
  <si>
    <t xml:space="preserve">Зелінгер Уляна </t>
  </si>
  <si>
    <t>Батрак Аліна</t>
  </si>
  <si>
    <t>Понідзельська Марина</t>
  </si>
  <si>
    <t>Бобрик Олена</t>
  </si>
  <si>
    <t>Мельник Роза Дмитрівна</t>
  </si>
  <si>
    <t xml:space="preserve">Стойка Світлана Михайлівна </t>
  </si>
  <si>
    <t>Лещенко Сергій</t>
  </si>
  <si>
    <t>Хромʼяк Наталія</t>
  </si>
  <si>
    <t>Русин Віталія</t>
  </si>
  <si>
    <t>Костіна  Наталя</t>
  </si>
  <si>
    <t xml:space="preserve">Тімуш Анастасія Русланівна </t>
  </si>
  <si>
    <t>Дуднік Дарʼя</t>
  </si>
  <si>
    <t>Скосар Олена</t>
  </si>
  <si>
    <t>Вовчук Віра</t>
  </si>
  <si>
    <t>Лозенко Діана</t>
  </si>
  <si>
    <t>Аліна ЛИПОВА</t>
  </si>
  <si>
    <t>Бондар Катерина Олексіївна</t>
  </si>
  <si>
    <t>Богдан Анжела Іванівна</t>
  </si>
  <si>
    <t>Сімонова Оксана</t>
  </si>
  <si>
    <t>Старинська Лариса</t>
  </si>
  <si>
    <t>Петлиця Олеся</t>
  </si>
  <si>
    <t>Чепенко Олена</t>
  </si>
  <si>
    <t xml:space="preserve">Ткаченко Алла Петрівна </t>
  </si>
  <si>
    <t>Крячко Таїсія</t>
  </si>
  <si>
    <t>Василенко Діана</t>
  </si>
  <si>
    <t>Бойко Анна Євгеніївна</t>
  </si>
  <si>
    <t>Кісенко Наталя Миколаївна</t>
  </si>
  <si>
    <t>Грабова Людмила</t>
  </si>
  <si>
    <t>Коцюруба Остап</t>
  </si>
  <si>
    <t>Рєзун Вікторія</t>
  </si>
  <si>
    <t>Берест Тетяна Іванівна</t>
  </si>
  <si>
    <t>ДЕНИСЕНКО ОЛЕНА ГРИГОРІВНА</t>
  </si>
  <si>
    <t>Радиш Людмила Зіновіївна</t>
  </si>
  <si>
    <t>Семенова Зоя</t>
  </si>
  <si>
    <t>Мусієнко Ольга Володимирівна</t>
  </si>
  <si>
    <t>Кіян Оксана Василівна</t>
  </si>
  <si>
    <t>Ярошенко Оксана</t>
  </si>
  <si>
    <t xml:space="preserve">Лещук Наталія </t>
  </si>
  <si>
    <t>Волощук Сергій Валерійович</t>
  </si>
  <si>
    <t>Береза Ліна</t>
  </si>
  <si>
    <t>Туриця Ігор Юрійович</t>
  </si>
  <si>
    <t>Волощенко Орина</t>
  </si>
  <si>
    <t>Ліна Цегольник</t>
  </si>
  <si>
    <t xml:space="preserve">Куклінська Валентина Олександрівна </t>
  </si>
  <si>
    <t xml:space="preserve">Найибова Ніна Володимирівна </t>
  </si>
  <si>
    <t>Кича Людмила Сергіївна</t>
  </si>
  <si>
    <t>Єпіфанцева Лариса</t>
  </si>
  <si>
    <t>Костенко Інна Миколаївна</t>
  </si>
  <si>
    <t>Сумарокова Ірина</t>
  </si>
  <si>
    <t>Комарницька Ірина</t>
  </si>
  <si>
    <t xml:space="preserve">Медвідь Лілія </t>
  </si>
  <si>
    <t>Журавльова Тетяна Леонідівна</t>
  </si>
  <si>
    <t xml:space="preserve">Зазуля Тамара ,  Фурт Олена  </t>
  </si>
  <si>
    <t>Коваленко Юлія Олександрівна</t>
  </si>
  <si>
    <t>Гаврюшенко Марія</t>
  </si>
  <si>
    <t xml:space="preserve">Труфкакі Інна </t>
  </si>
  <si>
    <t>Олена СЕНЬ</t>
  </si>
  <si>
    <t>Бойко Марина Володимирівна</t>
  </si>
  <si>
    <t>Мельничук Світлана</t>
  </si>
  <si>
    <t>Афанасьєва Альона Валеріївна</t>
  </si>
  <si>
    <t xml:space="preserve">Хита Кривоконь Олена Олександрівна </t>
  </si>
  <si>
    <t>Савісько Євгенія Олександрівна</t>
  </si>
  <si>
    <t xml:space="preserve">Степанюк Валентина Анатоліівна </t>
  </si>
  <si>
    <t>Григор'єва Галина Борисівна</t>
  </si>
  <si>
    <t>Петренко Тетяна Василівна</t>
  </si>
  <si>
    <t>Гук Ольга</t>
  </si>
  <si>
    <t>Храпанова Олена</t>
  </si>
  <si>
    <t xml:space="preserve">Граф Тетяна Олексіївна </t>
  </si>
  <si>
    <t>Прокопенко Тетяна</t>
  </si>
  <si>
    <t>Бєрлізєва Тетяна</t>
  </si>
  <si>
    <t>Чуракова Алла</t>
  </si>
  <si>
    <t xml:space="preserve">Бурова Лариса Володимирівна </t>
  </si>
  <si>
    <t xml:space="preserve">Хачатрян Ельміра </t>
  </si>
  <si>
    <t>Петракова Олександра</t>
  </si>
  <si>
    <t>Дудник Олена Василівна</t>
  </si>
  <si>
    <t>Нікітенко Світлана Володимирівна</t>
  </si>
  <si>
    <t>СУПРУН Оксана</t>
  </si>
  <si>
    <t>Полтавець Тетяна Олексіївна</t>
  </si>
  <si>
    <t>Ольга СІКОРСЬКА</t>
  </si>
  <si>
    <t xml:space="preserve"> Аліна БРАТКІВСЬКА</t>
  </si>
  <si>
    <t>Діана ВДОВЕНКО</t>
  </si>
  <si>
    <t>Куліш Алла</t>
  </si>
  <si>
    <t xml:space="preserve">Кравець Світлана </t>
  </si>
  <si>
    <t>Шумило Юлія Володимирівна</t>
  </si>
  <si>
    <t>Єгорова Анастасія Олександрівна</t>
  </si>
  <si>
    <t>Лобунець Людмила Анатоліївна</t>
  </si>
  <si>
    <t>Масалітіна Ганна Іванівна</t>
  </si>
  <si>
    <t xml:space="preserve">Жоржоліані Ольга </t>
  </si>
  <si>
    <t>Вернигора Тетяна Іванівна</t>
  </si>
  <si>
    <t>Циркуль Ксенія Олександрівна</t>
  </si>
  <si>
    <t>Нагуло Анастасія</t>
  </si>
  <si>
    <t xml:space="preserve">Василець Ганна Володимирівна </t>
  </si>
  <si>
    <t xml:space="preserve">Махніцька Мар'яна Юріївна </t>
  </si>
  <si>
    <t>Сіренко Олена Олександрівна</t>
  </si>
  <si>
    <t xml:space="preserve">Жильнікова Ірина </t>
  </si>
  <si>
    <t xml:space="preserve">Перехожук Наталія </t>
  </si>
  <si>
    <t>Бежнар Людмила Андріївна</t>
  </si>
  <si>
    <t>Червенкова Ірина Костянтинівна</t>
  </si>
  <si>
    <t xml:space="preserve">НЕЖУВАКА Лілія </t>
  </si>
  <si>
    <t>Пиндич Аліна Андіївна</t>
  </si>
  <si>
    <t>Бадюл Надія Миколаївна</t>
  </si>
  <si>
    <t>Домніч Людмила</t>
  </si>
  <si>
    <t>Тарковська Юлія</t>
  </si>
  <si>
    <t>Волянюк Лілія</t>
  </si>
  <si>
    <t>Горобець Людмила Василівна</t>
  </si>
  <si>
    <t xml:space="preserve">Загарія Євгенія Станіславівна </t>
  </si>
  <si>
    <t>Яковенко Ольга</t>
  </si>
  <si>
    <t>Івахно Олена Миколаївна</t>
  </si>
  <si>
    <t>Бардакова Людмила Вікторівна</t>
  </si>
  <si>
    <t>Півторак Інна Петрівна</t>
  </si>
  <si>
    <t>Радченко Олена</t>
  </si>
  <si>
    <t>Писаненко Валерія</t>
  </si>
  <si>
    <t>Коляда Катерина Вікторівна</t>
  </si>
  <si>
    <t>Кулініч Зінаїда Констянтинівна</t>
  </si>
  <si>
    <t xml:space="preserve">Лісанова Людмила </t>
  </si>
  <si>
    <t xml:space="preserve">Степанюк Валентина Анатоліївна </t>
  </si>
  <si>
    <t>Германюк Ольга</t>
  </si>
  <si>
    <t xml:space="preserve">Болобосова Лілія </t>
  </si>
  <si>
    <t xml:space="preserve">Коломієць Олена Вікторівна </t>
  </si>
  <si>
    <t>Жолнер Анастасія Ігорівна</t>
  </si>
  <si>
    <t xml:space="preserve">Заболотня Валентина </t>
  </si>
  <si>
    <t>Орлова Тетяна Георгіївна</t>
  </si>
  <si>
    <t>Яким'юк Солмія</t>
  </si>
  <si>
    <t>Богатирець Катерина</t>
  </si>
  <si>
    <t>Ткач Наталія</t>
  </si>
  <si>
    <t xml:space="preserve">Дяченко Наталія Миколаївна </t>
  </si>
  <si>
    <t xml:space="preserve">Гринчук Вікторія Василівна </t>
  </si>
  <si>
    <t>Воробйова Ольга Ігнатівна</t>
  </si>
  <si>
    <t xml:space="preserve">Соколова Олена Вікторівна </t>
  </si>
  <si>
    <t>Капленко Галина Анатоліївна</t>
  </si>
  <si>
    <t>Звір Віталія Михайлівна</t>
  </si>
  <si>
    <t>Лука Олена Богданівна</t>
  </si>
  <si>
    <t>Омельяненко Валерія</t>
  </si>
  <si>
    <t>Яцентюк Світлана</t>
  </si>
  <si>
    <t>Колесник Людмила</t>
  </si>
  <si>
    <t>Попенчук Зоя</t>
  </si>
  <si>
    <t>Подгорнова Тетяна Миколаївна</t>
  </si>
  <si>
    <t>Бландюк Ірина Павлівна</t>
  </si>
  <si>
    <t xml:space="preserve">Шаповал Марія Миколаївна </t>
  </si>
  <si>
    <t>Сергієнко Світлана Миколаївна</t>
  </si>
  <si>
    <t>Макарова Олена</t>
  </si>
  <si>
    <t>Рогожніков Сергій</t>
  </si>
  <si>
    <t>Грищенко Галина</t>
  </si>
  <si>
    <t>Кирнична Валентина</t>
  </si>
  <si>
    <t>Замша Наталія Петрівна</t>
  </si>
  <si>
    <t>Загребіна Анастасія Миколаївна</t>
  </si>
  <si>
    <t>Толочна Олена</t>
  </si>
  <si>
    <t>Міненко Тетяна</t>
  </si>
  <si>
    <t xml:space="preserve"> Кравецька Діана Олександрівна</t>
  </si>
  <si>
    <t>Гримач Ірина Михайлівна</t>
  </si>
  <si>
    <t>Смачко Анжела Сергіївна</t>
  </si>
  <si>
    <t>Старжинський Максим Вікторович</t>
  </si>
  <si>
    <t xml:space="preserve"> Компанієць Галина Сергіївна</t>
  </si>
  <si>
    <t>Драганова Алла Олександрівна</t>
  </si>
  <si>
    <t>Волоха Надія Петрівна</t>
  </si>
  <si>
    <t>Кулявець Ганна Ігорівна</t>
  </si>
  <si>
    <t>Козак Людмила Миколаївна</t>
  </si>
  <si>
    <t>Шатських Наталія</t>
  </si>
  <si>
    <t>Надія Грищук</t>
  </si>
  <si>
    <t>Грищенко Олена</t>
  </si>
  <si>
    <t>Лозинська Галина</t>
  </si>
  <si>
    <t xml:space="preserve">Надточій Марина Олександрівна </t>
  </si>
  <si>
    <t>Самойленко Катерина Володимирівна</t>
  </si>
  <si>
    <t>Діхтяренко Діана Олександрівна</t>
  </si>
  <si>
    <t>Вовна Інна</t>
  </si>
  <si>
    <t xml:space="preserve">Клименко Олена </t>
  </si>
  <si>
    <t xml:space="preserve">Лазарь Ольга  Володимирівна </t>
  </si>
  <si>
    <t>Шаповал Алла Олександрівна</t>
  </si>
  <si>
    <t>Аркатова Олена Сергіївна</t>
  </si>
  <si>
    <t>Крамар Людмила Богданівна</t>
  </si>
  <si>
    <t>Тимошик Михайло Морозенкович</t>
  </si>
  <si>
    <t xml:space="preserve">Ляхівненко Людмила Володимирівна </t>
  </si>
  <si>
    <t>Сівакова Анна Борисівна</t>
  </si>
  <si>
    <t>Бабець Василь Михайлович</t>
  </si>
  <si>
    <t>Линник Світлана Василівна</t>
  </si>
  <si>
    <t>Удовіченко Наталія Василівна</t>
  </si>
  <si>
    <t>Гребнева Ірина</t>
  </si>
  <si>
    <t>Сліпенко Ірина</t>
  </si>
  <si>
    <t>Строчка Євгенія</t>
  </si>
  <si>
    <t>Каневська Оксана Іванівна</t>
  </si>
  <si>
    <t>Чичельник Людмила</t>
  </si>
  <si>
    <t>Новопольська Тетяна Леонідівна</t>
  </si>
  <si>
    <t>Долга Ольга Дмитрівна</t>
  </si>
  <si>
    <t>Кульчицька Людмила Миколаївна</t>
  </si>
  <si>
    <t>Вєтрова Юлія</t>
  </si>
  <si>
    <t>Карпенко Олена</t>
  </si>
  <si>
    <t xml:space="preserve">Семенова Марина </t>
  </si>
  <si>
    <t>Ванда Наталія</t>
  </si>
  <si>
    <t>Шпильова Дар'я</t>
  </si>
  <si>
    <t>Плодиста Наталія Олександрівна</t>
  </si>
  <si>
    <t xml:space="preserve">Писарчук Анна Ігорівна </t>
  </si>
  <si>
    <t xml:space="preserve">Шпонька Ольга </t>
  </si>
  <si>
    <t xml:space="preserve"> Бабенко Світлана Сергіївна</t>
  </si>
  <si>
    <t>Ошурко Людмила Анатоліївна</t>
  </si>
  <si>
    <t>Скнарь Світлана Михайлівна</t>
  </si>
  <si>
    <t xml:space="preserve">Усик Наталія вікторівна </t>
  </si>
  <si>
    <t>Северин Марина</t>
  </si>
  <si>
    <t xml:space="preserve">Бойко Людмила Вікторівна </t>
  </si>
  <si>
    <t>Ведмеденко Марина Володимирівна</t>
  </si>
  <si>
    <t xml:space="preserve">Розгонюк Тетяна Володимирівна </t>
  </si>
  <si>
    <t xml:space="preserve">Винар Світлана </t>
  </si>
  <si>
    <t xml:space="preserve">Глевич Тетяна </t>
  </si>
  <si>
    <t>Ткач Ірина Андріївна</t>
  </si>
  <si>
    <t>Коцюрба Юлія Борисівна</t>
  </si>
  <si>
    <t>Арута Валентина</t>
  </si>
  <si>
    <t>Осадча Ірина Сергіївна</t>
  </si>
  <si>
    <t xml:space="preserve">Лозицька Ірина </t>
  </si>
  <si>
    <t>Біленко Леонія</t>
  </si>
  <si>
    <t>Зеваліна Оксана Володимирівна</t>
  </si>
  <si>
    <t>Акименко Ірина Анатоліївна</t>
  </si>
  <si>
    <t>Миркало Анастасія</t>
  </si>
  <si>
    <t>Лиса Оксана Олександрівна</t>
  </si>
  <si>
    <t>Горбенко  Марія Василівна</t>
  </si>
  <si>
    <t>Єріс Юлія Василівна</t>
  </si>
  <si>
    <t>Алексєєва Людмила</t>
  </si>
  <si>
    <t>Тринчук Віктор Вікторович</t>
  </si>
  <si>
    <t>Зелениця Ірина Михайлівна</t>
  </si>
  <si>
    <t>Лихошапка Оксана Петрівна</t>
  </si>
  <si>
    <t>Гриценко Тетяна Іванівна</t>
  </si>
  <si>
    <t>Гулюк Діана Василівна</t>
  </si>
  <si>
    <t xml:space="preserve">Духаніна Оксана Рафіківна </t>
  </si>
  <si>
    <t>Гурська Аліна Юріївна</t>
  </si>
  <si>
    <t>Григоренко Маргарита Володимирівна</t>
  </si>
  <si>
    <t>Зик Олена</t>
  </si>
  <si>
    <t>Мельик Олена Петрівна</t>
  </si>
  <si>
    <t xml:space="preserve">Майборода Тетяна Василівна </t>
  </si>
  <si>
    <t xml:space="preserve">Лук'яненко Олена </t>
  </si>
  <si>
    <t>Каптар Ольга</t>
  </si>
  <si>
    <t>№ з/п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</si>
</sst>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2i2Am9GJtSrgQ7pUaXo2" TargetMode="External"/><Relationship Id="rId21" Type="http://schemas.openxmlformats.org/officeDocument/2006/relationships/hyperlink" Target="https://talan.bank.gov.ua/get-user-certificate/2i2AmhKO0pF-PzeOeNGj" TargetMode="External"/><Relationship Id="rId42" Type="http://schemas.openxmlformats.org/officeDocument/2006/relationships/hyperlink" Target="https://talan.bank.gov.ua/get-user-certificate/2i2Amry8wYnEiEPWrMZq" TargetMode="External"/><Relationship Id="rId63" Type="http://schemas.openxmlformats.org/officeDocument/2006/relationships/hyperlink" Target="https://talan.bank.gov.ua/get-user-certificate/2i2Am9IJt2ycKdNEj7nw" TargetMode="External"/><Relationship Id="rId84" Type="http://schemas.openxmlformats.org/officeDocument/2006/relationships/hyperlink" Target="https://talan.bank.gov.ua/get-user-certificate/2i2AmrKFLPfzUHN2yibj" TargetMode="External"/><Relationship Id="rId138" Type="http://schemas.openxmlformats.org/officeDocument/2006/relationships/hyperlink" Target="https://talan.bank.gov.ua/get-user-certificate/2i2AmOcU0xQcdktoc5Yi" TargetMode="External"/><Relationship Id="rId159" Type="http://schemas.openxmlformats.org/officeDocument/2006/relationships/hyperlink" Target="https://talan.bank.gov.ua/get-user-certificate/2i2AmTO28ELBAt0Jgjyx" TargetMode="External"/><Relationship Id="rId170" Type="http://schemas.openxmlformats.org/officeDocument/2006/relationships/hyperlink" Target="https://talan.bank.gov.ua/get-user-certificate/2i2Am1RGz2G2HYS7q_P7" TargetMode="External"/><Relationship Id="rId191" Type="http://schemas.openxmlformats.org/officeDocument/2006/relationships/hyperlink" Target="https://talan.bank.gov.ua/get-user-certificate/2i2AmrtK39e-JKYo0WZ6" TargetMode="External"/><Relationship Id="rId205" Type="http://schemas.openxmlformats.org/officeDocument/2006/relationships/hyperlink" Target="https://talan.bank.gov.ua/get-user-certificate/2i2AmJx1vVxVTzchk9Sk" TargetMode="External"/><Relationship Id="rId226" Type="http://schemas.openxmlformats.org/officeDocument/2006/relationships/hyperlink" Target="https://talan.bank.gov.ua/get-user-certificate/2i2Amm9UxQK0KUriuC2R" TargetMode="External"/><Relationship Id="rId247" Type="http://schemas.openxmlformats.org/officeDocument/2006/relationships/hyperlink" Target="https://talan.bank.gov.ua/get-user-certificate/2i2AmmrL3hIfeUvWNid-" TargetMode="External"/><Relationship Id="rId107" Type="http://schemas.openxmlformats.org/officeDocument/2006/relationships/hyperlink" Target="https://talan.bank.gov.ua/get-user-certificate/2i2AmsgtkApwAvCO8ol7" TargetMode="External"/><Relationship Id="rId11" Type="http://schemas.openxmlformats.org/officeDocument/2006/relationships/hyperlink" Target="https://talan.bank.gov.ua/get-user-certificate/2i2AmtW3z5cVYjwtAgJF" TargetMode="External"/><Relationship Id="rId32" Type="http://schemas.openxmlformats.org/officeDocument/2006/relationships/hyperlink" Target="https://talan.bank.gov.ua/get-user-certificate/2i2AmCT63r-JxlbfmsRD" TargetMode="External"/><Relationship Id="rId53" Type="http://schemas.openxmlformats.org/officeDocument/2006/relationships/hyperlink" Target="https://talan.bank.gov.ua/get-user-certificate/2i2AmVOY6u-t4XC_HHq9" TargetMode="External"/><Relationship Id="rId74" Type="http://schemas.openxmlformats.org/officeDocument/2006/relationships/hyperlink" Target="https://talan.bank.gov.ua/get-user-certificate/2i2AmLRck12G67Q5fAkG" TargetMode="External"/><Relationship Id="rId128" Type="http://schemas.openxmlformats.org/officeDocument/2006/relationships/hyperlink" Target="https://talan.bank.gov.ua/get-user-certificate/2i2Am9yW2aLJ_axivKCC" TargetMode="External"/><Relationship Id="rId149" Type="http://schemas.openxmlformats.org/officeDocument/2006/relationships/hyperlink" Target="https://talan.bank.gov.ua/get-user-certificate/2i2AmE10eJ9n2LWFtuTa" TargetMode="External"/><Relationship Id="rId5" Type="http://schemas.openxmlformats.org/officeDocument/2006/relationships/hyperlink" Target="https://talan.bank.gov.ua/get-user-certificate/2i2AmtZHowAzzLJwCv6J" TargetMode="External"/><Relationship Id="rId95" Type="http://schemas.openxmlformats.org/officeDocument/2006/relationships/hyperlink" Target="https://talan.bank.gov.ua/get-user-certificate/2i2AmH6GLhwR3l8rmPzx" TargetMode="External"/><Relationship Id="rId160" Type="http://schemas.openxmlformats.org/officeDocument/2006/relationships/hyperlink" Target="https://talan.bank.gov.ua/get-user-certificate/2i2AmU8y5ED8Klp-TTLh" TargetMode="External"/><Relationship Id="rId181" Type="http://schemas.openxmlformats.org/officeDocument/2006/relationships/hyperlink" Target="https://talan.bank.gov.ua/get-user-certificate/2i2AmrSCgtHRs8ISesvm" TargetMode="External"/><Relationship Id="rId216" Type="http://schemas.openxmlformats.org/officeDocument/2006/relationships/hyperlink" Target="https://talan.bank.gov.ua/get-user-certificate/2i2AmIjmy9ecACaT8pZC" TargetMode="External"/><Relationship Id="rId237" Type="http://schemas.openxmlformats.org/officeDocument/2006/relationships/hyperlink" Target="https://talan.bank.gov.ua/get-user-certificate/2i2Amv43gECwL3NFuAVG" TargetMode="External"/><Relationship Id="rId22" Type="http://schemas.openxmlformats.org/officeDocument/2006/relationships/hyperlink" Target="https://talan.bank.gov.ua/get-user-certificate/2i2Am0OrubIXr6NylHNU" TargetMode="External"/><Relationship Id="rId43" Type="http://schemas.openxmlformats.org/officeDocument/2006/relationships/hyperlink" Target="https://talan.bank.gov.ua/get-user-certificate/2i2AmHFlrp_OHtVAvqGQ" TargetMode="External"/><Relationship Id="rId64" Type="http://schemas.openxmlformats.org/officeDocument/2006/relationships/hyperlink" Target="https://talan.bank.gov.ua/get-user-certificate/2i2AmaZ9WXvh_Uvt7NQf" TargetMode="External"/><Relationship Id="rId118" Type="http://schemas.openxmlformats.org/officeDocument/2006/relationships/hyperlink" Target="https://talan.bank.gov.ua/get-user-certificate/2i2AmledyiTfz0hMaVuH" TargetMode="External"/><Relationship Id="rId139" Type="http://schemas.openxmlformats.org/officeDocument/2006/relationships/hyperlink" Target="https://talan.bank.gov.ua/get-user-certificate/2i2AmZw8b4ewtJGAK120" TargetMode="External"/><Relationship Id="rId85" Type="http://schemas.openxmlformats.org/officeDocument/2006/relationships/hyperlink" Target="https://talan.bank.gov.ua/get-user-certificate/2i2Am19wQ0CrYXcrdF1b" TargetMode="External"/><Relationship Id="rId150" Type="http://schemas.openxmlformats.org/officeDocument/2006/relationships/hyperlink" Target="https://talan.bank.gov.ua/get-user-certificate/2i2Amj_k8ChJ2KcNwXw1" TargetMode="External"/><Relationship Id="rId171" Type="http://schemas.openxmlformats.org/officeDocument/2006/relationships/hyperlink" Target="https://talan.bank.gov.ua/get-user-certificate/2i2Am9bZhjrITlD9o4gx" TargetMode="External"/><Relationship Id="rId192" Type="http://schemas.openxmlformats.org/officeDocument/2006/relationships/hyperlink" Target="https://talan.bank.gov.ua/get-user-certificate/2i2AmVLvoBqaa0xD_Kzn" TargetMode="External"/><Relationship Id="rId206" Type="http://schemas.openxmlformats.org/officeDocument/2006/relationships/hyperlink" Target="https://talan.bank.gov.ua/get-user-certificate/2i2Am-K-RvpEZhP6x33E" TargetMode="External"/><Relationship Id="rId227" Type="http://schemas.openxmlformats.org/officeDocument/2006/relationships/hyperlink" Target="https://talan.bank.gov.ua/get-user-certificate/2i2AmKTPbxGBxMEHbYp1" TargetMode="External"/><Relationship Id="rId248" Type="http://schemas.openxmlformats.org/officeDocument/2006/relationships/hyperlink" Target="https://talan.bank.gov.ua/get-user-certificate/2i2AmH8PE9WPdi7p5tte" TargetMode="External"/><Relationship Id="rId12" Type="http://schemas.openxmlformats.org/officeDocument/2006/relationships/hyperlink" Target="https://talan.bank.gov.ua/get-user-certificate/2i2AmA-FMF264w0IN4iz" TargetMode="External"/><Relationship Id="rId33" Type="http://schemas.openxmlformats.org/officeDocument/2006/relationships/hyperlink" Target="https://talan.bank.gov.ua/get-user-certificate/2i2Am-LvzpCsAnPLwTQ-" TargetMode="External"/><Relationship Id="rId108" Type="http://schemas.openxmlformats.org/officeDocument/2006/relationships/hyperlink" Target="https://talan.bank.gov.ua/get-user-certificate/2i2Am44VunXT4OGc_5tz" TargetMode="External"/><Relationship Id="rId129" Type="http://schemas.openxmlformats.org/officeDocument/2006/relationships/hyperlink" Target="https://talan.bank.gov.ua/get-user-certificate/2i2AmOVArXeNyLkRhKEl" TargetMode="External"/><Relationship Id="rId54" Type="http://schemas.openxmlformats.org/officeDocument/2006/relationships/hyperlink" Target="https://talan.bank.gov.ua/get-user-certificate/2i2AmGK-q2h82qevhB_G" TargetMode="External"/><Relationship Id="rId75" Type="http://schemas.openxmlformats.org/officeDocument/2006/relationships/hyperlink" Target="https://talan.bank.gov.ua/get-user-certificate/2i2Am6dY9WEfyd02pF5G" TargetMode="External"/><Relationship Id="rId96" Type="http://schemas.openxmlformats.org/officeDocument/2006/relationships/hyperlink" Target="https://talan.bank.gov.ua/get-user-certificate/2i2AmNqrRoDt1NMsbr64" TargetMode="External"/><Relationship Id="rId140" Type="http://schemas.openxmlformats.org/officeDocument/2006/relationships/hyperlink" Target="https://talan.bank.gov.ua/get-user-certificate/2i2AmyaxSzPxNPHEBkp5" TargetMode="External"/><Relationship Id="rId161" Type="http://schemas.openxmlformats.org/officeDocument/2006/relationships/hyperlink" Target="https://talan.bank.gov.ua/get-user-certificate/2i2AmAMSKIHEYFsksNux" TargetMode="External"/><Relationship Id="rId182" Type="http://schemas.openxmlformats.org/officeDocument/2006/relationships/hyperlink" Target="https://talan.bank.gov.ua/get-user-certificate/2i2AmiWLSh2CrWjx8xNV" TargetMode="External"/><Relationship Id="rId217" Type="http://schemas.openxmlformats.org/officeDocument/2006/relationships/hyperlink" Target="https://talan.bank.gov.ua/get-user-certificate/2i2AmxRFN1vygN4fphZQ" TargetMode="External"/><Relationship Id="rId6" Type="http://schemas.openxmlformats.org/officeDocument/2006/relationships/hyperlink" Target="https://talan.bank.gov.ua/get-user-certificate/2i2Am8LOHv7TP1nl25w8" TargetMode="External"/><Relationship Id="rId238" Type="http://schemas.openxmlformats.org/officeDocument/2006/relationships/hyperlink" Target="https://talan.bank.gov.ua/get-user-certificate/2i2AmyvbW41Y61_yIU7d" TargetMode="External"/><Relationship Id="rId23" Type="http://schemas.openxmlformats.org/officeDocument/2006/relationships/hyperlink" Target="https://talan.bank.gov.ua/get-user-certificate/2i2AmEYspmXzZH4gqNa1" TargetMode="External"/><Relationship Id="rId119" Type="http://schemas.openxmlformats.org/officeDocument/2006/relationships/hyperlink" Target="https://talan.bank.gov.ua/get-user-certificate/2i2AmUDWfWVcJgiL2304" TargetMode="External"/><Relationship Id="rId44" Type="http://schemas.openxmlformats.org/officeDocument/2006/relationships/hyperlink" Target="https://talan.bank.gov.ua/get-user-certificate/2i2Amqo9MrrRK49jhu1m" TargetMode="External"/><Relationship Id="rId65" Type="http://schemas.openxmlformats.org/officeDocument/2006/relationships/hyperlink" Target="https://talan.bank.gov.ua/get-user-certificate/2i2Am7WYAhoABpOq7J3i" TargetMode="External"/><Relationship Id="rId86" Type="http://schemas.openxmlformats.org/officeDocument/2006/relationships/hyperlink" Target="https://talan.bank.gov.ua/get-user-certificate/2i2AmND6elJJSsyD2YLO" TargetMode="External"/><Relationship Id="rId130" Type="http://schemas.openxmlformats.org/officeDocument/2006/relationships/hyperlink" Target="https://talan.bank.gov.ua/get-user-certificate/2i2Am0j-Zw-04GnUtdjo" TargetMode="External"/><Relationship Id="rId151" Type="http://schemas.openxmlformats.org/officeDocument/2006/relationships/hyperlink" Target="https://talan.bank.gov.ua/get-user-certificate/2i2AmXvLseeZcWpBU0Ma" TargetMode="External"/><Relationship Id="rId172" Type="http://schemas.openxmlformats.org/officeDocument/2006/relationships/hyperlink" Target="https://talan.bank.gov.ua/get-user-certificate/2i2Am1DakBDuorPxGV04" TargetMode="External"/><Relationship Id="rId193" Type="http://schemas.openxmlformats.org/officeDocument/2006/relationships/hyperlink" Target="https://talan.bank.gov.ua/get-user-certificate/2i2AmU4zsY1eH4qlo05u" TargetMode="External"/><Relationship Id="rId207" Type="http://schemas.openxmlformats.org/officeDocument/2006/relationships/hyperlink" Target="https://talan.bank.gov.ua/get-user-certificate/2i2AmTHM8L9JagMMgIyD" TargetMode="External"/><Relationship Id="rId228" Type="http://schemas.openxmlformats.org/officeDocument/2006/relationships/hyperlink" Target="https://talan.bank.gov.ua/get-user-certificate/2i2AmrjRvs2yu-Y5PY_9" TargetMode="External"/><Relationship Id="rId249" Type="http://schemas.openxmlformats.org/officeDocument/2006/relationships/hyperlink" Target="https://talan.bank.gov.ua/get-user-certificate/2i2Am8ZVEOalxIHt58q7" TargetMode="External"/><Relationship Id="rId13" Type="http://schemas.openxmlformats.org/officeDocument/2006/relationships/hyperlink" Target="https://talan.bank.gov.ua/get-user-certificate/2i2AmtSruPv6HINc9Q0j" TargetMode="External"/><Relationship Id="rId109" Type="http://schemas.openxmlformats.org/officeDocument/2006/relationships/hyperlink" Target="https://talan.bank.gov.ua/get-user-certificate/2i2AmqZRklLdQtFxf21_" TargetMode="External"/><Relationship Id="rId34" Type="http://schemas.openxmlformats.org/officeDocument/2006/relationships/hyperlink" Target="https://talan.bank.gov.ua/get-user-certificate/2i2AmKrbxsxx6YpRWliW" TargetMode="External"/><Relationship Id="rId55" Type="http://schemas.openxmlformats.org/officeDocument/2006/relationships/hyperlink" Target="https://talan.bank.gov.ua/get-user-certificate/2i2AmHtbIqHMCYx1YvzD" TargetMode="External"/><Relationship Id="rId76" Type="http://schemas.openxmlformats.org/officeDocument/2006/relationships/hyperlink" Target="https://talan.bank.gov.ua/get-user-certificate/2i2Amu9SZdcLoyJdaW-v" TargetMode="External"/><Relationship Id="rId97" Type="http://schemas.openxmlformats.org/officeDocument/2006/relationships/hyperlink" Target="https://talan.bank.gov.ua/get-user-certificate/2i2AmZLcHmlGr007eoWO" TargetMode="External"/><Relationship Id="rId120" Type="http://schemas.openxmlformats.org/officeDocument/2006/relationships/hyperlink" Target="https://talan.bank.gov.ua/get-user-certificate/2i2AmrVYiKIDmGvalmCd" TargetMode="External"/><Relationship Id="rId141" Type="http://schemas.openxmlformats.org/officeDocument/2006/relationships/hyperlink" Target="https://talan.bank.gov.ua/get-user-certificate/2i2Amm5-D49i6T0Z4-r9" TargetMode="External"/><Relationship Id="rId7" Type="http://schemas.openxmlformats.org/officeDocument/2006/relationships/hyperlink" Target="https://talan.bank.gov.ua/get-user-certificate/2i2AmybTczxhMQEA1etm" TargetMode="External"/><Relationship Id="rId162" Type="http://schemas.openxmlformats.org/officeDocument/2006/relationships/hyperlink" Target="https://talan.bank.gov.ua/get-user-certificate/2i2AmEtEIXcTAFw0H7QU" TargetMode="External"/><Relationship Id="rId183" Type="http://schemas.openxmlformats.org/officeDocument/2006/relationships/hyperlink" Target="https://talan.bank.gov.ua/get-user-certificate/2i2AmlShrGE95LMR7CaF" TargetMode="External"/><Relationship Id="rId218" Type="http://schemas.openxmlformats.org/officeDocument/2006/relationships/hyperlink" Target="https://talan.bank.gov.ua/get-user-certificate/2i2AmOIGaGa-1mFF4EUZ" TargetMode="External"/><Relationship Id="rId239" Type="http://schemas.openxmlformats.org/officeDocument/2006/relationships/hyperlink" Target="https://talan.bank.gov.ua/get-user-certificate/2i2Am6eZ7C_Y25SLbYbw" TargetMode="External"/><Relationship Id="rId250" Type="http://schemas.openxmlformats.org/officeDocument/2006/relationships/hyperlink" Target="https://talan.bank.gov.ua/get-user-certificate/2i2Am50x98yxcatI9l7B" TargetMode="External"/><Relationship Id="rId24" Type="http://schemas.openxmlformats.org/officeDocument/2006/relationships/hyperlink" Target="https://talan.bank.gov.ua/get-user-certificate/2i2AmVPae3oR-pMqTvrk" TargetMode="External"/><Relationship Id="rId45" Type="http://schemas.openxmlformats.org/officeDocument/2006/relationships/hyperlink" Target="https://talan.bank.gov.ua/get-user-certificate/2i2Am6HzFE1CEB5sJAdF" TargetMode="External"/><Relationship Id="rId66" Type="http://schemas.openxmlformats.org/officeDocument/2006/relationships/hyperlink" Target="https://talan.bank.gov.ua/get-user-certificate/2i2AmD4vn7LASnMZ9mn3" TargetMode="External"/><Relationship Id="rId87" Type="http://schemas.openxmlformats.org/officeDocument/2006/relationships/hyperlink" Target="https://talan.bank.gov.ua/get-user-certificate/2i2AmGvn7w0giPnpqUgJ" TargetMode="External"/><Relationship Id="rId110" Type="http://schemas.openxmlformats.org/officeDocument/2006/relationships/hyperlink" Target="https://talan.bank.gov.ua/get-user-certificate/2i2AmrCr_qoqW6SAOOQZ" TargetMode="External"/><Relationship Id="rId131" Type="http://schemas.openxmlformats.org/officeDocument/2006/relationships/hyperlink" Target="https://talan.bank.gov.ua/get-user-certificate/2i2AmJI3azSU2U2XSLaI" TargetMode="External"/><Relationship Id="rId152" Type="http://schemas.openxmlformats.org/officeDocument/2006/relationships/hyperlink" Target="https://talan.bank.gov.ua/get-user-certificate/2i2AmQb4Co4FqTYWY-uI" TargetMode="External"/><Relationship Id="rId173" Type="http://schemas.openxmlformats.org/officeDocument/2006/relationships/hyperlink" Target="https://talan.bank.gov.ua/get-user-certificate/2i2AmVEGLaXocupOmkiU" TargetMode="External"/><Relationship Id="rId194" Type="http://schemas.openxmlformats.org/officeDocument/2006/relationships/hyperlink" Target="https://talan.bank.gov.ua/get-user-certificate/2i2AmpME4zQXcgOGhJ6S" TargetMode="External"/><Relationship Id="rId208" Type="http://schemas.openxmlformats.org/officeDocument/2006/relationships/hyperlink" Target="https://talan.bank.gov.ua/get-user-certificate/2i2AmajYcOp6saPhxXZC" TargetMode="External"/><Relationship Id="rId229" Type="http://schemas.openxmlformats.org/officeDocument/2006/relationships/hyperlink" Target="https://talan.bank.gov.ua/get-user-certificate/2i2AmROpiwxJmsgnxmV6" TargetMode="External"/><Relationship Id="rId240" Type="http://schemas.openxmlformats.org/officeDocument/2006/relationships/hyperlink" Target="https://talan.bank.gov.ua/get-user-certificate/2i2AmROik589YNr8MmJI" TargetMode="External"/><Relationship Id="rId14" Type="http://schemas.openxmlformats.org/officeDocument/2006/relationships/hyperlink" Target="https://talan.bank.gov.ua/get-user-certificate/2i2AmOTfZMUXI0x3VqrB" TargetMode="External"/><Relationship Id="rId35" Type="http://schemas.openxmlformats.org/officeDocument/2006/relationships/hyperlink" Target="https://talan.bank.gov.ua/get-user-certificate/2i2Amu8AX-ZcMA7gcBQU" TargetMode="External"/><Relationship Id="rId56" Type="http://schemas.openxmlformats.org/officeDocument/2006/relationships/hyperlink" Target="https://talan.bank.gov.ua/get-user-certificate/2i2AmMdXbTymep5xlM20" TargetMode="External"/><Relationship Id="rId77" Type="http://schemas.openxmlformats.org/officeDocument/2006/relationships/hyperlink" Target="https://talan.bank.gov.ua/get-user-certificate/2i2Amd0GGdBM-Tfvwh4l" TargetMode="External"/><Relationship Id="rId100" Type="http://schemas.openxmlformats.org/officeDocument/2006/relationships/hyperlink" Target="https://talan.bank.gov.ua/get-user-certificate/2i2AmCLDEAhhedWcYnhD" TargetMode="External"/><Relationship Id="rId8" Type="http://schemas.openxmlformats.org/officeDocument/2006/relationships/hyperlink" Target="https://talan.bank.gov.ua/get-user-certificate/2i2AmFSYGOoqTZxf151t" TargetMode="External"/><Relationship Id="rId98" Type="http://schemas.openxmlformats.org/officeDocument/2006/relationships/hyperlink" Target="https://talan.bank.gov.ua/get-user-certificate/2i2AmwR8yNngljeZscsz" TargetMode="External"/><Relationship Id="rId121" Type="http://schemas.openxmlformats.org/officeDocument/2006/relationships/hyperlink" Target="https://talan.bank.gov.ua/get-user-certificate/2i2Amb5Gfy5sWwCskbXG" TargetMode="External"/><Relationship Id="rId142" Type="http://schemas.openxmlformats.org/officeDocument/2006/relationships/hyperlink" Target="https://talan.bank.gov.ua/get-user-certificate/2i2Am3NVB8KOaN-Cnz3W" TargetMode="External"/><Relationship Id="rId163" Type="http://schemas.openxmlformats.org/officeDocument/2006/relationships/hyperlink" Target="https://talan.bank.gov.ua/get-user-certificate/2i2Amr8l2aKQp69APAw6" TargetMode="External"/><Relationship Id="rId184" Type="http://schemas.openxmlformats.org/officeDocument/2006/relationships/hyperlink" Target="https://talan.bank.gov.ua/get-user-certificate/2i2Ambd4nW1uiO5yNCcO" TargetMode="External"/><Relationship Id="rId219" Type="http://schemas.openxmlformats.org/officeDocument/2006/relationships/hyperlink" Target="https://talan.bank.gov.ua/get-user-certificate/2i2AmaJdEgktcArsnRlE" TargetMode="External"/><Relationship Id="rId230" Type="http://schemas.openxmlformats.org/officeDocument/2006/relationships/hyperlink" Target="https://talan.bank.gov.ua/get-user-certificate/2i2AmzCQQ6Lyb7Vhgo02" TargetMode="External"/><Relationship Id="rId251" Type="http://schemas.openxmlformats.org/officeDocument/2006/relationships/hyperlink" Target="https://talan.bank.gov.ua/get-user-certificate/2i2AmVPJ7aupfUGkQ_P9" TargetMode="External"/><Relationship Id="rId25" Type="http://schemas.openxmlformats.org/officeDocument/2006/relationships/hyperlink" Target="https://talan.bank.gov.ua/get-user-certificate/2i2AmFlimwpOnTAj3NMH" TargetMode="External"/><Relationship Id="rId46" Type="http://schemas.openxmlformats.org/officeDocument/2006/relationships/hyperlink" Target="https://talan.bank.gov.ua/get-user-certificate/2i2AmAdcJN63vTIhPKsN" TargetMode="External"/><Relationship Id="rId67" Type="http://schemas.openxmlformats.org/officeDocument/2006/relationships/hyperlink" Target="https://talan.bank.gov.ua/get-user-certificate/2i2Am_fTMyVM8kqRMah3" TargetMode="External"/><Relationship Id="rId88" Type="http://schemas.openxmlformats.org/officeDocument/2006/relationships/hyperlink" Target="https://talan.bank.gov.ua/get-user-certificate/2i2AmYx5SqMGQQKh0w6r" TargetMode="External"/><Relationship Id="rId111" Type="http://schemas.openxmlformats.org/officeDocument/2006/relationships/hyperlink" Target="https://talan.bank.gov.ua/get-user-certificate/2i2Am_LHzKK6URlnPwMc" TargetMode="External"/><Relationship Id="rId132" Type="http://schemas.openxmlformats.org/officeDocument/2006/relationships/hyperlink" Target="https://talan.bank.gov.ua/get-user-certificate/2i2AmeI5AtcT0yoZ-G8u" TargetMode="External"/><Relationship Id="rId153" Type="http://schemas.openxmlformats.org/officeDocument/2006/relationships/hyperlink" Target="https://talan.bank.gov.ua/get-user-certificate/2i2AmbDmMpnby6n7wUaW" TargetMode="External"/><Relationship Id="rId174" Type="http://schemas.openxmlformats.org/officeDocument/2006/relationships/hyperlink" Target="https://talan.bank.gov.ua/get-user-certificate/2i2AmxwnOI2z0-zw4b4H" TargetMode="External"/><Relationship Id="rId195" Type="http://schemas.openxmlformats.org/officeDocument/2006/relationships/hyperlink" Target="https://talan.bank.gov.ua/get-user-certificate/2i2AmSe1tIGoBtTQY77V" TargetMode="External"/><Relationship Id="rId209" Type="http://schemas.openxmlformats.org/officeDocument/2006/relationships/hyperlink" Target="https://talan.bank.gov.ua/get-user-certificate/2i2AmQ2xRXE8j8kygWit" TargetMode="External"/><Relationship Id="rId220" Type="http://schemas.openxmlformats.org/officeDocument/2006/relationships/hyperlink" Target="https://talan.bank.gov.ua/get-user-certificate/2i2AmwSp1YHa2-tmzl9Z" TargetMode="External"/><Relationship Id="rId241" Type="http://schemas.openxmlformats.org/officeDocument/2006/relationships/hyperlink" Target="https://talan.bank.gov.ua/get-user-certificate/2i2Am83Ccbuv1-lRQC4R" TargetMode="External"/><Relationship Id="rId15" Type="http://schemas.openxmlformats.org/officeDocument/2006/relationships/hyperlink" Target="https://talan.bank.gov.ua/get-user-certificate/2i2AmjKEZKWEyjVd2UOo" TargetMode="External"/><Relationship Id="rId36" Type="http://schemas.openxmlformats.org/officeDocument/2006/relationships/hyperlink" Target="https://talan.bank.gov.ua/get-user-certificate/2i2Am8Nu-TfaelJ2O_Nc" TargetMode="External"/><Relationship Id="rId57" Type="http://schemas.openxmlformats.org/officeDocument/2006/relationships/hyperlink" Target="https://talan.bank.gov.ua/get-user-certificate/2i2AmB4cFH3u6NkpVcjT" TargetMode="External"/><Relationship Id="rId78" Type="http://schemas.openxmlformats.org/officeDocument/2006/relationships/hyperlink" Target="https://talan.bank.gov.ua/get-user-certificate/2i2AmEGGlE5O3ZF418o9" TargetMode="External"/><Relationship Id="rId99" Type="http://schemas.openxmlformats.org/officeDocument/2006/relationships/hyperlink" Target="https://talan.bank.gov.ua/get-user-certificate/2i2Amol2_iVn2HPh0X5k" TargetMode="External"/><Relationship Id="rId101" Type="http://schemas.openxmlformats.org/officeDocument/2006/relationships/hyperlink" Target="https://talan.bank.gov.ua/get-user-certificate/2i2AmmeGflH65lt5Nv81" TargetMode="External"/><Relationship Id="rId122" Type="http://schemas.openxmlformats.org/officeDocument/2006/relationships/hyperlink" Target="https://talan.bank.gov.ua/get-user-certificate/2i2AmW-VYTjO1qdoKaeH" TargetMode="External"/><Relationship Id="rId143" Type="http://schemas.openxmlformats.org/officeDocument/2006/relationships/hyperlink" Target="https://talan.bank.gov.ua/get-user-certificate/2i2AmJruIv1isKMQxT1U" TargetMode="External"/><Relationship Id="rId164" Type="http://schemas.openxmlformats.org/officeDocument/2006/relationships/hyperlink" Target="https://talan.bank.gov.ua/get-user-certificate/2i2Am37yNLlpfdryLyIO" TargetMode="External"/><Relationship Id="rId185" Type="http://schemas.openxmlformats.org/officeDocument/2006/relationships/hyperlink" Target="https://talan.bank.gov.ua/get-user-certificate/2i2Am_tqBWvdTUaPwwvx" TargetMode="External"/><Relationship Id="rId4" Type="http://schemas.openxmlformats.org/officeDocument/2006/relationships/hyperlink" Target="https://talan.bank.gov.ua/get-user-certificate/2i2AmFELy-iF9n4aUdS9" TargetMode="External"/><Relationship Id="rId9" Type="http://schemas.openxmlformats.org/officeDocument/2006/relationships/hyperlink" Target="https://talan.bank.gov.ua/get-user-certificate/2i2AmsXenFhlwPz4T72-" TargetMode="External"/><Relationship Id="rId180" Type="http://schemas.openxmlformats.org/officeDocument/2006/relationships/hyperlink" Target="https://talan.bank.gov.ua/get-user-certificate/2i2Amh98u9UEQXTKhqA9" TargetMode="External"/><Relationship Id="rId210" Type="http://schemas.openxmlformats.org/officeDocument/2006/relationships/hyperlink" Target="https://talan.bank.gov.ua/get-user-certificate/2i2AmExLyDSLpjItpwAZ" TargetMode="External"/><Relationship Id="rId215" Type="http://schemas.openxmlformats.org/officeDocument/2006/relationships/hyperlink" Target="https://talan.bank.gov.ua/get-user-certificate/2i2Amli7Keywj61lUPD1" TargetMode="External"/><Relationship Id="rId236" Type="http://schemas.openxmlformats.org/officeDocument/2006/relationships/hyperlink" Target="https://talan.bank.gov.ua/get-user-certificate/2i2Ambt4G3XozCN-7hi6" TargetMode="External"/><Relationship Id="rId26" Type="http://schemas.openxmlformats.org/officeDocument/2006/relationships/hyperlink" Target="https://talan.bank.gov.ua/get-user-certificate/2i2AmURSDFOT0twewDNw" TargetMode="External"/><Relationship Id="rId231" Type="http://schemas.openxmlformats.org/officeDocument/2006/relationships/hyperlink" Target="https://talan.bank.gov.ua/get-user-certificate/2i2AmvMk38nLhKzPzQYM" TargetMode="External"/><Relationship Id="rId252" Type="http://schemas.openxmlformats.org/officeDocument/2006/relationships/printerSettings" Target="../printerSettings/printerSettings1.bin"/><Relationship Id="rId47" Type="http://schemas.openxmlformats.org/officeDocument/2006/relationships/hyperlink" Target="https://talan.bank.gov.ua/get-user-certificate/2i2Amio216Y4k4-JcIpa" TargetMode="External"/><Relationship Id="rId68" Type="http://schemas.openxmlformats.org/officeDocument/2006/relationships/hyperlink" Target="https://talan.bank.gov.ua/get-user-certificate/2i2Am4NVk5j7kRYr2aUR" TargetMode="External"/><Relationship Id="rId89" Type="http://schemas.openxmlformats.org/officeDocument/2006/relationships/hyperlink" Target="https://talan.bank.gov.ua/get-user-certificate/2i2AmZAuhMVgYRey5VKv" TargetMode="External"/><Relationship Id="rId112" Type="http://schemas.openxmlformats.org/officeDocument/2006/relationships/hyperlink" Target="https://talan.bank.gov.ua/get-user-certificate/2i2AmL3Lt03xiOuzikVk" TargetMode="External"/><Relationship Id="rId133" Type="http://schemas.openxmlformats.org/officeDocument/2006/relationships/hyperlink" Target="https://talan.bank.gov.ua/get-user-certificate/2i2Am5ZiwePoylw4vy8K" TargetMode="External"/><Relationship Id="rId154" Type="http://schemas.openxmlformats.org/officeDocument/2006/relationships/hyperlink" Target="https://talan.bank.gov.ua/get-user-certificate/2i2AmIwebWW1zm7pScWf" TargetMode="External"/><Relationship Id="rId175" Type="http://schemas.openxmlformats.org/officeDocument/2006/relationships/hyperlink" Target="https://talan.bank.gov.ua/get-user-certificate/2i2Am4QLuvKXpMay4Pfx" TargetMode="External"/><Relationship Id="rId196" Type="http://schemas.openxmlformats.org/officeDocument/2006/relationships/hyperlink" Target="https://talan.bank.gov.ua/get-user-certificate/2i2AmaKQaDbLL0gd994g" TargetMode="External"/><Relationship Id="rId200" Type="http://schemas.openxmlformats.org/officeDocument/2006/relationships/hyperlink" Target="https://talan.bank.gov.ua/get-user-certificate/2i2AmIHrXXf59gy73GhE" TargetMode="External"/><Relationship Id="rId16" Type="http://schemas.openxmlformats.org/officeDocument/2006/relationships/hyperlink" Target="https://talan.bank.gov.ua/get-user-certificate/2i2AmfeLGLd2whznn6pG" TargetMode="External"/><Relationship Id="rId221" Type="http://schemas.openxmlformats.org/officeDocument/2006/relationships/hyperlink" Target="https://talan.bank.gov.ua/get-user-certificate/2i2AmEQBWuZ_GegfLQIe" TargetMode="External"/><Relationship Id="rId242" Type="http://schemas.openxmlformats.org/officeDocument/2006/relationships/hyperlink" Target="https://talan.bank.gov.ua/get-user-certificate/2i2Amnpo2hLUNO6RWJlp" TargetMode="External"/><Relationship Id="rId37" Type="http://schemas.openxmlformats.org/officeDocument/2006/relationships/hyperlink" Target="https://talan.bank.gov.ua/get-user-certificate/2i2AmOcE6lGrWQRQc8ba" TargetMode="External"/><Relationship Id="rId58" Type="http://schemas.openxmlformats.org/officeDocument/2006/relationships/hyperlink" Target="https://talan.bank.gov.ua/get-user-certificate/2i2AmG5yQlzfkHIy3inH" TargetMode="External"/><Relationship Id="rId79" Type="http://schemas.openxmlformats.org/officeDocument/2006/relationships/hyperlink" Target="https://talan.bank.gov.ua/get-user-certificate/2i2AmTlYpFe-Lf1X-GHA" TargetMode="External"/><Relationship Id="rId102" Type="http://schemas.openxmlformats.org/officeDocument/2006/relationships/hyperlink" Target="https://talan.bank.gov.ua/get-user-certificate/2i2AmNmsyn4l-GoQg2jr" TargetMode="External"/><Relationship Id="rId123" Type="http://schemas.openxmlformats.org/officeDocument/2006/relationships/hyperlink" Target="https://talan.bank.gov.ua/get-user-certificate/2i2Am3fecI4hxhH6VLic" TargetMode="External"/><Relationship Id="rId144" Type="http://schemas.openxmlformats.org/officeDocument/2006/relationships/hyperlink" Target="https://talan.bank.gov.ua/get-user-certificate/2i2Am87a9TXpn4nVUrU7" TargetMode="External"/><Relationship Id="rId90" Type="http://schemas.openxmlformats.org/officeDocument/2006/relationships/hyperlink" Target="https://talan.bank.gov.ua/get-user-certificate/2i2Amc91tTU1c-JLu_cP" TargetMode="External"/><Relationship Id="rId165" Type="http://schemas.openxmlformats.org/officeDocument/2006/relationships/hyperlink" Target="https://talan.bank.gov.ua/get-user-certificate/2i2Am_WsTmXITgKlhFsO" TargetMode="External"/><Relationship Id="rId186" Type="http://schemas.openxmlformats.org/officeDocument/2006/relationships/hyperlink" Target="https://talan.bank.gov.ua/get-user-certificate/2i2AmUEZ-7bz9mROB4Ue" TargetMode="External"/><Relationship Id="rId211" Type="http://schemas.openxmlformats.org/officeDocument/2006/relationships/hyperlink" Target="https://talan.bank.gov.ua/get-user-certificate/2i2Am1dbi5hHPYw7WivO" TargetMode="External"/><Relationship Id="rId232" Type="http://schemas.openxmlformats.org/officeDocument/2006/relationships/hyperlink" Target="https://talan.bank.gov.ua/get-user-certificate/2i2AmZOyk1QvPS9f-TJt" TargetMode="External"/><Relationship Id="rId27" Type="http://schemas.openxmlformats.org/officeDocument/2006/relationships/hyperlink" Target="https://talan.bank.gov.ua/get-user-certificate/2i2AmjVyQcR6WZzdX3BX" TargetMode="External"/><Relationship Id="rId48" Type="http://schemas.openxmlformats.org/officeDocument/2006/relationships/hyperlink" Target="https://talan.bank.gov.ua/get-user-certificate/2i2Am8s64IQ2m1NfBmZ-" TargetMode="External"/><Relationship Id="rId69" Type="http://schemas.openxmlformats.org/officeDocument/2006/relationships/hyperlink" Target="https://talan.bank.gov.ua/get-user-certificate/2i2AmeY5shq2Rg2kYW_K" TargetMode="External"/><Relationship Id="rId113" Type="http://schemas.openxmlformats.org/officeDocument/2006/relationships/hyperlink" Target="https://talan.bank.gov.ua/get-user-certificate/2i2AmVN40x6QniT7gvhK" TargetMode="External"/><Relationship Id="rId134" Type="http://schemas.openxmlformats.org/officeDocument/2006/relationships/hyperlink" Target="https://talan.bank.gov.ua/get-user-certificate/2i2Am3loHVHRwkzJS00Y" TargetMode="External"/><Relationship Id="rId80" Type="http://schemas.openxmlformats.org/officeDocument/2006/relationships/hyperlink" Target="https://talan.bank.gov.ua/get-user-certificate/2i2AmfDg4rR_svRuPS_w" TargetMode="External"/><Relationship Id="rId155" Type="http://schemas.openxmlformats.org/officeDocument/2006/relationships/hyperlink" Target="https://talan.bank.gov.ua/get-user-certificate/2i2AmLfSpK8itRj8MmsY" TargetMode="External"/><Relationship Id="rId176" Type="http://schemas.openxmlformats.org/officeDocument/2006/relationships/hyperlink" Target="https://talan.bank.gov.ua/get-user-certificate/2i2AmYlL285dZ9-q8cTj" TargetMode="External"/><Relationship Id="rId197" Type="http://schemas.openxmlformats.org/officeDocument/2006/relationships/hyperlink" Target="https://talan.bank.gov.ua/get-user-certificate/2i2AmRvQDrjtUHFZneIs" TargetMode="External"/><Relationship Id="rId201" Type="http://schemas.openxmlformats.org/officeDocument/2006/relationships/hyperlink" Target="https://talan.bank.gov.ua/get-user-certificate/2i2AmKS7nmS5XJBy3phV" TargetMode="External"/><Relationship Id="rId222" Type="http://schemas.openxmlformats.org/officeDocument/2006/relationships/hyperlink" Target="https://talan.bank.gov.ua/get-user-certificate/2i2Am6iA1dTRGcyu4E0J" TargetMode="External"/><Relationship Id="rId243" Type="http://schemas.openxmlformats.org/officeDocument/2006/relationships/hyperlink" Target="https://talan.bank.gov.ua/get-user-certificate/2i2AmglsG4k2abRHPQfv" TargetMode="External"/><Relationship Id="rId17" Type="http://schemas.openxmlformats.org/officeDocument/2006/relationships/hyperlink" Target="https://talan.bank.gov.ua/get-user-certificate/2i2Amy1eP2bdHuFsJo0x" TargetMode="External"/><Relationship Id="rId38" Type="http://schemas.openxmlformats.org/officeDocument/2006/relationships/hyperlink" Target="https://talan.bank.gov.ua/get-user-certificate/2i2AmPnRDqU_KopqUGnk" TargetMode="External"/><Relationship Id="rId59" Type="http://schemas.openxmlformats.org/officeDocument/2006/relationships/hyperlink" Target="https://talan.bank.gov.ua/get-user-certificate/2i2AmFLlTAE6RuNPZ7_9" TargetMode="External"/><Relationship Id="rId103" Type="http://schemas.openxmlformats.org/officeDocument/2006/relationships/hyperlink" Target="https://talan.bank.gov.ua/get-user-certificate/2i2AmIVn7svunPFTWof_" TargetMode="External"/><Relationship Id="rId124" Type="http://schemas.openxmlformats.org/officeDocument/2006/relationships/hyperlink" Target="https://talan.bank.gov.ua/get-user-certificate/2i2Am4yl5d26_ne7_-sm" TargetMode="External"/><Relationship Id="rId70" Type="http://schemas.openxmlformats.org/officeDocument/2006/relationships/hyperlink" Target="https://talan.bank.gov.ua/get-user-certificate/2i2AmyQrjxx2Gu7D7TIh" TargetMode="External"/><Relationship Id="rId91" Type="http://schemas.openxmlformats.org/officeDocument/2006/relationships/hyperlink" Target="https://talan.bank.gov.ua/get-user-certificate/2i2AmRKrRO7WXQJyWlS_" TargetMode="External"/><Relationship Id="rId145" Type="http://schemas.openxmlformats.org/officeDocument/2006/relationships/hyperlink" Target="https://talan.bank.gov.ua/get-user-certificate/2i2Am6VvCTJbBtd75To8" TargetMode="External"/><Relationship Id="rId166" Type="http://schemas.openxmlformats.org/officeDocument/2006/relationships/hyperlink" Target="https://talan.bank.gov.ua/get-user-certificate/2i2AmFRX7FDqa9pDEU4i" TargetMode="External"/><Relationship Id="rId187" Type="http://schemas.openxmlformats.org/officeDocument/2006/relationships/hyperlink" Target="https://talan.bank.gov.ua/get-user-certificate/2i2AmIF7B5RckfgsCH_7" TargetMode="External"/><Relationship Id="rId1" Type="http://schemas.openxmlformats.org/officeDocument/2006/relationships/hyperlink" Target="https://talan.bank.gov.ua/get-user-certificate/2i2AmdV_NcGVAULDQZYT" TargetMode="External"/><Relationship Id="rId212" Type="http://schemas.openxmlformats.org/officeDocument/2006/relationships/hyperlink" Target="https://talan.bank.gov.ua/get-user-certificate/2i2AmXOYrqXWZDlfju5T" TargetMode="External"/><Relationship Id="rId233" Type="http://schemas.openxmlformats.org/officeDocument/2006/relationships/hyperlink" Target="https://talan.bank.gov.ua/get-user-certificate/2i2AmTeQrAheq9-UglCa" TargetMode="External"/><Relationship Id="rId28" Type="http://schemas.openxmlformats.org/officeDocument/2006/relationships/hyperlink" Target="https://talan.bank.gov.ua/get-user-certificate/2i2Am1k2zp0yZtIsCBLF" TargetMode="External"/><Relationship Id="rId49" Type="http://schemas.openxmlformats.org/officeDocument/2006/relationships/hyperlink" Target="https://talan.bank.gov.ua/get-user-certificate/2i2Am2myl4jZbn35VTb9" TargetMode="External"/><Relationship Id="rId114" Type="http://schemas.openxmlformats.org/officeDocument/2006/relationships/hyperlink" Target="https://talan.bank.gov.ua/get-user-certificate/2i2AmWQIqQm6UcIVo4e1" TargetMode="External"/><Relationship Id="rId60" Type="http://schemas.openxmlformats.org/officeDocument/2006/relationships/hyperlink" Target="https://talan.bank.gov.ua/get-user-certificate/2i2Am41cORDE8vGY7CYO" TargetMode="External"/><Relationship Id="rId81" Type="http://schemas.openxmlformats.org/officeDocument/2006/relationships/hyperlink" Target="https://talan.bank.gov.ua/get-user-certificate/2i2Amra_CVoPcN3r5XwM" TargetMode="External"/><Relationship Id="rId135" Type="http://schemas.openxmlformats.org/officeDocument/2006/relationships/hyperlink" Target="https://talan.bank.gov.ua/get-user-certificate/2i2AmgTNJhKWM6svjByg" TargetMode="External"/><Relationship Id="rId156" Type="http://schemas.openxmlformats.org/officeDocument/2006/relationships/hyperlink" Target="https://talan.bank.gov.ua/get-user-certificate/2i2Am-j5-dVSzRNEXlB-" TargetMode="External"/><Relationship Id="rId177" Type="http://schemas.openxmlformats.org/officeDocument/2006/relationships/hyperlink" Target="https://talan.bank.gov.ua/get-user-certificate/2i2AmMKDh55Hh2x9emUZ" TargetMode="External"/><Relationship Id="rId198" Type="http://schemas.openxmlformats.org/officeDocument/2006/relationships/hyperlink" Target="https://talan.bank.gov.ua/get-user-certificate/2i2AmUN_x1ldCBAoC_0Q" TargetMode="External"/><Relationship Id="rId202" Type="http://schemas.openxmlformats.org/officeDocument/2006/relationships/hyperlink" Target="https://talan.bank.gov.ua/get-user-certificate/2i2AmWCcYnYpqVs1Ehcs" TargetMode="External"/><Relationship Id="rId223" Type="http://schemas.openxmlformats.org/officeDocument/2006/relationships/hyperlink" Target="https://talan.bank.gov.ua/get-user-certificate/2i2AmZ9Mnaou0JBkfIQR" TargetMode="External"/><Relationship Id="rId244" Type="http://schemas.openxmlformats.org/officeDocument/2006/relationships/hyperlink" Target="https://talan.bank.gov.ua/get-user-certificate/2i2Am4TLOY_sUPrpVZi7" TargetMode="External"/><Relationship Id="rId18" Type="http://schemas.openxmlformats.org/officeDocument/2006/relationships/hyperlink" Target="https://talan.bank.gov.ua/get-user-certificate/2i2AmCqyYBnbb0LaPwtE" TargetMode="External"/><Relationship Id="rId39" Type="http://schemas.openxmlformats.org/officeDocument/2006/relationships/hyperlink" Target="https://talan.bank.gov.ua/get-user-certificate/2i2AmoAesXx1EuWxravL" TargetMode="External"/><Relationship Id="rId50" Type="http://schemas.openxmlformats.org/officeDocument/2006/relationships/hyperlink" Target="https://talan.bank.gov.ua/get-user-certificate/2i2AmqN9THiy5bUvYsL5" TargetMode="External"/><Relationship Id="rId104" Type="http://schemas.openxmlformats.org/officeDocument/2006/relationships/hyperlink" Target="https://talan.bank.gov.ua/get-user-certificate/2i2AmKK-M2E0AldiXT2g" TargetMode="External"/><Relationship Id="rId125" Type="http://schemas.openxmlformats.org/officeDocument/2006/relationships/hyperlink" Target="https://talan.bank.gov.ua/get-user-certificate/2i2AmtOM91A0gi9T6VRg" TargetMode="External"/><Relationship Id="rId146" Type="http://schemas.openxmlformats.org/officeDocument/2006/relationships/hyperlink" Target="https://talan.bank.gov.ua/get-user-certificate/2i2AmWNO8-iZsuBwIbHi" TargetMode="External"/><Relationship Id="rId167" Type="http://schemas.openxmlformats.org/officeDocument/2006/relationships/hyperlink" Target="https://talan.bank.gov.ua/get-user-certificate/2i2AmgKhDz0yAMNm6G6y" TargetMode="External"/><Relationship Id="rId188" Type="http://schemas.openxmlformats.org/officeDocument/2006/relationships/hyperlink" Target="https://talan.bank.gov.ua/get-user-certificate/2i2Am-AgH6B6kWirtSLc" TargetMode="External"/><Relationship Id="rId71" Type="http://schemas.openxmlformats.org/officeDocument/2006/relationships/hyperlink" Target="https://talan.bank.gov.ua/get-user-certificate/2i2AmbXnYRDB_6zxu0wk" TargetMode="External"/><Relationship Id="rId92" Type="http://schemas.openxmlformats.org/officeDocument/2006/relationships/hyperlink" Target="https://talan.bank.gov.ua/get-user-certificate/2i2AmhP1P5puJjMej_ZA" TargetMode="External"/><Relationship Id="rId213" Type="http://schemas.openxmlformats.org/officeDocument/2006/relationships/hyperlink" Target="https://talan.bank.gov.ua/get-user-certificate/2i2Amb04gV9rrEohWXTN" TargetMode="External"/><Relationship Id="rId234" Type="http://schemas.openxmlformats.org/officeDocument/2006/relationships/hyperlink" Target="https://talan.bank.gov.ua/get-user-certificate/2i2AmHK8tZU-YNIMsQiV" TargetMode="External"/><Relationship Id="rId2" Type="http://schemas.openxmlformats.org/officeDocument/2006/relationships/hyperlink" Target="https://talan.bank.gov.ua/get-user-certificate/2i2AmVcZPqxcW8zDqmyt" TargetMode="External"/><Relationship Id="rId29" Type="http://schemas.openxmlformats.org/officeDocument/2006/relationships/hyperlink" Target="https://talan.bank.gov.ua/get-user-certificate/2i2AmQ8huM4SLlkLRmB_" TargetMode="External"/><Relationship Id="rId40" Type="http://schemas.openxmlformats.org/officeDocument/2006/relationships/hyperlink" Target="https://talan.bank.gov.ua/get-user-certificate/2i2AmW403IQVMp4kyl7I" TargetMode="External"/><Relationship Id="rId115" Type="http://schemas.openxmlformats.org/officeDocument/2006/relationships/hyperlink" Target="https://talan.bank.gov.ua/get-user-certificate/2i2AmpdXDriQ2Wq_Mgni" TargetMode="External"/><Relationship Id="rId136" Type="http://schemas.openxmlformats.org/officeDocument/2006/relationships/hyperlink" Target="https://talan.bank.gov.ua/get-user-certificate/2i2AmLWJ-636kiFGc0Ec" TargetMode="External"/><Relationship Id="rId157" Type="http://schemas.openxmlformats.org/officeDocument/2006/relationships/hyperlink" Target="https://talan.bank.gov.ua/get-user-certificate/2i2AmaeyCqShBxIpV3rR" TargetMode="External"/><Relationship Id="rId178" Type="http://schemas.openxmlformats.org/officeDocument/2006/relationships/hyperlink" Target="https://talan.bank.gov.ua/get-user-certificate/2i2Amn0dEnmoHLeMuq3o" TargetMode="External"/><Relationship Id="rId61" Type="http://schemas.openxmlformats.org/officeDocument/2006/relationships/hyperlink" Target="https://talan.bank.gov.ua/get-user-certificate/2i2AmdBL4rWa_xbgngeF" TargetMode="External"/><Relationship Id="rId82" Type="http://schemas.openxmlformats.org/officeDocument/2006/relationships/hyperlink" Target="https://talan.bank.gov.ua/get-user-certificate/2i2AmUDl9suLEWb95-Aj" TargetMode="External"/><Relationship Id="rId199" Type="http://schemas.openxmlformats.org/officeDocument/2006/relationships/hyperlink" Target="https://talan.bank.gov.ua/get-user-certificate/2i2AmOwhMJ6950MlKcyI" TargetMode="External"/><Relationship Id="rId203" Type="http://schemas.openxmlformats.org/officeDocument/2006/relationships/hyperlink" Target="https://talan.bank.gov.ua/get-user-certificate/2i2Am3HlmP_D0ZYqqBnM" TargetMode="External"/><Relationship Id="rId19" Type="http://schemas.openxmlformats.org/officeDocument/2006/relationships/hyperlink" Target="https://talan.bank.gov.ua/get-user-certificate/2i2Amfoz6sceZK6hJ50_" TargetMode="External"/><Relationship Id="rId224" Type="http://schemas.openxmlformats.org/officeDocument/2006/relationships/hyperlink" Target="https://talan.bank.gov.ua/get-user-certificate/2i2AmAUH0gyInzydtoLF" TargetMode="External"/><Relationship Id="rId245" Type="http://schemas.openxmlformats.org/officeDocument/2006/relationships/hyperlink" Target="https://talan.bank.gov.ua/get-user-certificate/2i2AmJszIdd2JTBWz7xU" TargetMode="External"/><Relationship Id="rId30" Type="http://schemas.openxmlformats.org/officeDocument/2006/relationships/hyperlink" Target="https://talan.bank.gov.ua/get-user-certificate/2i2AmQqq_Q53y61iYygQ" TargetMode="External"/><Relationship Id="rId105" Type="http://schemas.openxmlformats.org/officeDocument/2006/relationships/hyperlink" Target="https://talan.bank.gov.ua/get-user-certificate/2i2AmbvJx8qUOklk5eBr" TargetMode="External"/><Relationship Id="rId126" Type="http://schemas.openxmlformats.org/officeDocument/2006/relationships/hyperlink" Target="https://talan.bank.gov.ua/get-user-certificate/2i2Am7i2aOvSubLFwzJC" TargetMode="External"/><Relationship Id="rId147" Type="http://schemas.openxmlformats.org/officeDocument/2006/relationships/hyperlink" Target="https://talan.bank.gov.ua/get-user-certificate/2i2AmPCReBAtsQUOCZCE" TargetMode="External"/><Relationship Id="rId168" Type="http://schemas.openxmlformats.org/officeDocument/2006/relationships/hyperlink" Target="https://talan.bank.gov.ua/get-user-certificate/2i2AmsxA-6JVkHLSkrV_" TargetMode="External"/><Relationship Id="rId51" Type="http://schemas.openxmlformats.org/officeDocument/2006/relationships/hyperlink" Target="https://talan.bank.gov.ua/get-user-certificate/2i2AmirpV5KFy87jwoNb" TargetMode="External"/><Relationship Id="rId72" Type="http://schemas.openxmlformats.org/officeDocument/2006/relationships/hyperlink" Target="https://talan.bank.gov.ua/get-user-certificate/2i2AmbUWf87jiPUoH-2i" TargetMode="External"/><Relationship Id="rId93" Type="http://schemas.openxmlformats.org/officeDocument/2006/relationships/hyperlink" Target="https://talan.bank.gov.ua/get-user-certificate/2i2AmumbRdsUr6l2gen6" TargetMode="External"/><Relationship Id="rId189" Type="http://schemas.openxmlformats.org/officeDocument/2006/relationships/hyperlink" Target="https://talan.bank.gov.ua/get-user-certificate/2i2AmpDBDYalmMGMmHqL" TargetMode="External"/><Relationship Id="rId3" Type="http://schemas.openxmlformats.org/officeDocument/2006/relationships/hyperlink" Target="https://talan.bank.gov.ua/get-user-certificate/2i2AmcB1nWZWU5SDl3mh" TargetMode="External"/><Relationship Id="rId214" Type="http://schemas.openxmlformats.org/officeDocument/2006/relationships/hyperlink" Target="https://talan.bank.gov.ua/get-user-certificate/2i2Am9F4NI5qXyBY23lI" TargetMode="External"/><Relationship Id="rId235" Type="http://schemas.openxmlformats.org/officeDocument/2006/relationships/hyperlink" Target="https://talan.bank.gov.ua/get-user-certificate/2i2AmHAwAhh0VARi18oP" TargetMode="External"/><Relationship Id="rId116" Type="http://schemas.openxmlformats.org/officeDocument/2006/relationships/hyperlink" Target="https://talan.bank.gov.ua/get-user-certificate/2i2AmEi-9HvQ9zBHEWdi" TargetMode="External"/><Relationship Id="rId137" Type="http://schemas.openxmlformats.org/officeDocument/2006/relationships/hyperlink" Target="https://talan.bank.gov.ua/get-user-certificate/2i2AmBGPEOFD3P-kH3pg" TargetMode="External"/><Relationship Id="rId158" Type="http://schemas.openxmlformats.org/officeDocument/2006/relationships/hyperlink" Target="https://talan.bank.gov.ua/get-user-certificate/2i2AmhNW_J_92Xg5uDvk" TargetMode="External"/><Relationship Id="rId20" Type="http://schemas.openxmlformats.org/officeDocument/2006/relationships/hyperlink" Target="https://talan.bank.gov.ua/get-user-certificate/2i2AmzRvtNd7g0C56mek" TargetMode="External"/><Relationship Id="rId41" Type="http://schemas.openxmlformats.org/officeDocument/2006/relationships/hyperlink" Target="https://talan.bank.gov.ua/get-user-certificate/2i2Am_nRqtrVofjoxKjD" TargetMode="External"/><Relationship Id="rId62" Type="http://schemas.openxmlformats.org/officeDocument/2006/relationships/hyperlink" Target="https://talan.bank.gov.ua/get-user-certificate/2i2Ampd_agFm-nGnWNMh" TargetMode="External"/><Relationship Id="rId83" Type="http://schemas.openxmlformats.org/officeDocument/2006/relationships/hyperlink" Target="https://talan.bank.gov.ua/get-user-certificate/2i2Am38ZavfsqEv7UqRX" TargetMode="External"/><Relationship Id="rId179" Type="http://schemas.openxmlformats.org/officeDocument/2006/relationships/hyperlink" Target="https://talan.bank.gov.ua/get-user-certificate/2i2AmJnTb5zFZYFfnSIl" TargetMode="External"/><Relationship Id="rId190" Type="http://schemas.openxmlformats.org/officeDocument/2006/relationships/hyperlink" Target="https://talan.bank.gov.ua/get-user-certificate/2i2AmJCr2pmn86908INT" TargetMode="External"/><Relationship Id="rId204" Type="http://schemas.openxmlformats.org/officeDocument/2006/relationships/hyperlink" Target="https://talan.bank.gov.ua/get-user-certificate/2i2AmR6t8ZntI-Q-3yVB" TargetMode="External"/><Relationship Id="rId225" Type="http://schemas.openxmlformats.org/officeDocument/2006/relationships/hyperlink" Target="https://talan.bank.gov.ua/get-user-certificate/2i2AmI5Pyn_HVlx7yctX" TargetMode="External"/><Relationship Id="rId246" Type="http://schemas.openxmlformats.org/officeDocument/2006/relationships/hyperlink" Target="https://talan.bank.gov.ua/get-user-certificate/2i2Amx06X0CqfA0b-Jf1" TargetMode="External"/><Relationship Id="rId106" Type="http://schemas.openxmlformats.org/officeDocument/2006/relationships/hyperlink" Target="https://talan.bank.gov.ua/get-user-certificate/2i2Am_XqQJPNqlArzyXf" TargetMode="External"/><Relationship Id="rId127" Type="http://schemas.openxmlformats.org/officeDocument/2006/relationships/hyperlink" Target="https://talan.bank.gov.ua/get-user-certificate/2i2AmjMUyUnobjXo3Y5B" TargetMode="External"/><Relationship Id="rId10" Type="http://schemas.openxmlformats.org/officeDocument/2006/relationships/hyperlink" Target="https://talan.bank.gov.ua/get-user-certificate/2i2Amb-Wboxc9WDHrp7i" TargetMode="External"/><Relationship Id="rId31" Type="http://schemas.openxmlformats.org/officeDocument/2006/relationships/hyperlink" Target="https://talan.bank.gov.ua/get-user-certificate/2i2AmF2UpKG5kTvT2gue" TargetMode="External"/><Relationship Id="rId52" Type="http://schemas.openxmlformats.org/officeDocument/2006/relationships/hyperlink" Target="https://talan.bank.gov.ua/get-user-certificate/2i2AmhSGbGvlLcWH96ux" TargetMode="External"/><Relationship Id="rId73" Type="http://schemas.openxmlformats.org/officeDocument/2006/relationships/hyperlink" Target="https://talan.bank.gov.ua/get-user-certificate/2i2AmrpREEH2V3As6OLE" TargetMode="External"/><Relationship Id="rId94" Type="http://schemas.openxmlformats.org/officeDocument/2006/relationships/hyperlink" Target="https://talan.bank.gov.ua/get-user-certificate/2i2AmZ6qA1cJH0TTZgJj" TargetMode="External"/><Relationship Id="rId148" Type="http://schemas.openxmlformats.org/officeDocument/2006/relationships/hyperlink" Target="https://talan.bank.gov.ua/get-user-certificate/2i2Amt5-Kzga42wgr1BH" TargetMode="External"/><Relationship Id="rId169" Type="http://schemas.openxmlformats.org/officeDocument/2006/relationships/hyperlink" Target="https://talan.bank.gov.ua/get-user-certificate/2i2AmjObTqodSgpt8SZ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tabSelected="1" workbookViewId="0">
      <selection activeCell="C2" sqref="C2"/>
    </sheetView>
  </sheetViews>
  <sheetFormatPr defaultRowHeight="14.4" x14ac:dyDescent="0.3"/>
  <cols>
    <col min="2" max="2" width="37.77734375" customWidth="1"/>
    <col min="3" max="3" width="29.109375" customWidth="1"/>
  </cols>
  <sheetData>
    <row r="1" spans="1:3" x14ac:dyDescent="0.3">
      <c r="A1" s="2" t="s">
        <v>253</v>
      </c>
      <c r="B1" s="2" t="s">
        <v>0</v>
      </c>
      <c r="C1" s="2" t="s">
        <v>1</v>
      </c>
    </row>
    <row r="2" spans="1:3" x14ac:dyDescent="0.3">
      <c r="A2" s="3">
        <v>1</v>
      </c>
      <c r="B2" s="1" t="s">
        <v>2</v>
      </c>
      <c r="C2" s="1" t="str">
        <f>HYPERLINK("https://talan.bank.gov.ua/get-user-certificate/2i2AmdV_NcGVAULDQZYT","Завантажити сертифікат")</f>
        <v>Завантажити сертифікат</v>
      </c>
    </row>
    <row r="3" spans="1:3" x14ac:dyDescent="0.3">
      <c r="A3" s="3">
        <v>2</v>
      </c>
      <c r="B3" s="1" t="s">
        <v>3</v>
      </c>
      <c r="C3" s="1" t="str">
        <f>HYPERLINK("https://talan.bank.gov.ua/get-user-certificate/2i2AmVcZPqxcW8zDqmyt","Завантажити сертифікат")</f>
        <v>Завантажити сертифікат</v>
      </c>
    </row>
    <row r="4" spans="1:3" x14ac:dyDescent="0.3">
      <c r="A4" s="3">
        <v>3</v>
      </c>
      <c r="B4" s="1" t="s">
        <v>4</v>
      </c>
      <c r="C4" s="1" t="str">
        <f>HYPERLINK("https://talan.bank.gov.ua/get-user-certificate/2i2AmcB1nWZWU5SDl3mh","Завантажити сертифікат")</f>
        <v>Завантажити сертифікат</v>
      </c>
    </row>
    <row r="5" spans="1:3" x14ac:dyDescent="0.3">
      <c r="A5" s="3">
        <v>4</v>
      </c>
      <c r="B5" s="1" t="s">
        <v>5</v>
      </c>
      <c r="C5" s="1" t="str">
        <f>HYPERLINK("https://talan.bank.gov.ua/get-user-certificate/2i2AmFELy-iF9n4aUdS9","Завантажити сертифікат")</f>
        <v>Завантажити сертифікат</v>
      </c>
    </row>
    <row r="6" spans="1:3" x14ac:dyDescent="0.3">
      <c r="A6" s="3">
        <v>5</v>
      </c>
      <c r="B6" s="1" t="s">
        <v>6</v>
      </c>
      <c r="C6" s="1" t="str">
        <f>HYPERLINK("https://talan.bank.gov.ua/get-user-certificate/2i2AmtZHowAzzLJwCv6J","Завантажити сертифікат")</f>
        <v>Завантажити сертифікат</v>
      </c>
    </row>
    <row r="7" spans="1:3" x14ac:dyDescent="0.3">
      <c r="A7" s="3">
        <v>6</v>
      </c>
      <c r="B7" s="1" t="s">
        <v>7</v>
      </c>
      <c r="C7" s="1" t="str">
        <f>HYPERLINK("https://talan.bank.gov.ua/get-user-certificate/2i2Am8LOHv7TP1nl25w8","Завантажити сертифікат")</f>
        <v>Завантажити сертифікат</v>
      </c>
    </row>
    <row r="8" spans="1:3" x14ac:dyDescent="0.3">
      <c r="A8" s="3">
        <v>7</v>
      </c>
      <c r="B8" s="1" t="s">
        <v>8</v>
      </c>
      <c r="C8" s="1" t="str">
        <f>HYPERLINK("https://talan.bank.gov.ua/get-user-certificate/2i2AmybTczxhMQEA1etm","Завантажити сертифікат")</f>
        <v>Завантажити сертифікат</v>
      </c>
    </row>
    <row r="9" spans="1:3" x14ac:dyDescent="0.3">
      <c r="A9" s="3">
        <v>8</v>
      </c>
      <c r="B9" s="1" t="s">
        <v>9</v>
      </c>
      <c r="C9" s="1" t="str">
        <f>HYPERLINK("https://talan.bank.gov.ua/get-user-certificate/2i2AmFSYGOoqTZxf151t","Завантажити сертифікат")</f>
        <v>Завантажити сертифікат</v>
      </c>
    </row>
    <row r="10" spans="1:3" x14ac:dyDescent="0.3">
      <c r="A10" s="3">
        <v>9</v>
      </c>
      <c r="B10" s="1" t="s">
        <v>10</v>
      </c>
      <c r="C10" s="1" t="str">
        <f>HYPERLINK("https://talan.bank.gov.ua/get-user-certificate/2i2AmsXenFhlwPz4T72-","Завантажити сертифікат")</f>
        <v>Завантажити сертифікат</v>
      </c>
    </row>
    <row r="11" spans="1:3" x14ac:dyDescent="0.3">
      <c r="A11" s="3">
        <v>10</v>
      </c>
      <c r="B11" s="1" t="s">
        <v>11</v>
      </c>
      <c r="C11" s="1" t="str">
        <f>HYPERLINK("https://talan.bank.gov.ua/get-user-certificate/2i2Amb-Wboxc9WDHrp7i","Завантажити сертифікат")</f>
        <v>Завантажити сертифікат</v>
      </c>
    </row>
    <row r="12" spans="1:3" x14ac:dyDescent="0.3">
      <c r="A12" s="3">
        <v>11</v>
      </c>
      <c r="B12" s="1" t="s">
        <v>12</v>
      </c>
      <c r="C12" s="1" t="str">
        <f>HYPERLINK("https://talan.bank.gov.ua/get-user-certificate/2i2AmtW3z5cVYjwtAgJF","Завантажити сертифікат")</f>
        <v>Завантажити сертифікат</v>
      </c>
    </row>
    <row r="13" spans="1:3" x14ac:dyDescent="0.3">
      <c r="A13" s="3">
        <v>12</v>
      </c>
      <c r="B13" s="1" t="s">
        <v>13</v>
      </c>
      <c r="C13" s="1" t="str">
        <f>HYPERLINK("https://talan.bank.gov.ua/get-user-certificate/2i2AmA-FMF264w0IN4iz","Завантажити сертифікат")</f>
        <v>Завантажити сертифікат</v>
      </c>
    </row>
    <row r="14" spans="1:3" x14ac:dyDescent="0.3">
      <c r="A14" s="3">
        <v>13</v>
      </c>
      <c r="B14" s="1" t="s">
        <v>14</v>
      </c>
      <c r="C14" s="1" t="str">
        <f>HYPERLINK("https://talan.bank.gov.ua/get-user-certificate/2i2AmtSruPv6HINc9Q0j","Завантажити сертифікат")</f>
        <v>Завантажити сертифікат</v>
      </c>
    </row>
    <row r="15" spans="1:3" x14ac:dyDescent="0.3">
      <c r="A15" s="3">
        <v>14</v>
      </c>
      <c r="B15" s="1" t="s">
        <v>15</v>
      </c>
      <c r="C15" s="1" t="str">
        <f>HYPERLINK("https://talan.bank.gov.ua/get-user-certificate/2i2AmOTfZMUXI0x3VqrB","Завантажити сертифікат")</f>
        <v>Завантажити сертифікат</v>
      </c>
    </row>
    <row r="16" spans="1:3" x14ac:dyDescent="0.3">
      <c r="A16" s="3">
        <v>15</v>
      </c>
      <c r="B16" s="1" t="s">
        <v>16</v>
      </c>
      <c r="C16" s="1" t="str">
        <f>HYPERLINK("https://talan.bank.gov.ua/get-user-certificate/2i2AmjKEZKWEyjVd2UOo","Завантажити сертифікат")</f>
        <v>Завантажити сертифікат</v>
      </c>
    </row>
    <row r="17" spans="1:3" x14ac:dyDescent="0.3">
      <c r="A17" s="3">
        <v>16</v>
      </c>
      <c r="B17" s="1" t="s">
        <v>17</v>
      </c>
      <c r="C17" s="1" t="str">
        <f>HYPERLINK("https://talan.bank.gov.ua/get-user-certificate/2i2AmfeLGLd2whznn6pG","Завантажити сертифікат")</f>
        <v>Завантажити сертифікат</v>
      </c>
    </row>
    <row r="18" spans="1:3" x14ac:dyDescent="0.3">
      <c r="A18" s="3">
        <v>17</v>
      </c>
      <c r="B18" s="1" t="s">
        <v>18</v>
      </c>
      <c r="C18" s="1" t="str">
        <f>HYPERLINK("https://talan.bank.gov.ua/get-user-certificate/2i2Amy1eP2bdHuFsJo0x","Завантажити сертифікат")</f>
        <v>Завантажити сертифікат</v>
      </c>
    </row>
    <row r="19" spans="1:3" x14ac:dyDescent="0.3">
      <c r="A19" s="3">
        <v>18</v>
      </c>
      <c r="B19" s="1" t="s">
        <v>19</v>
      </c>
      <c r="C19" s="1" t="str">
        <f>HYPERLINK("https://talan.bank.gov.ua/get-user-certificate/2i2AmCqyYBnbb0LaPwtE","Завантажити сертифікат")</f>
        <v>Завантажити сертифікат</v>
      </c>
    </row>
    <row r="20" spans="1:3" x14ac:dyDescent="0.3">
      <c r="A20" s="3">
        <v>19</v>
      </c>
      <c r="B20" s="1" t="s">
        <v>20</v>
      </c>
      <c r="C20" s="1" t="str">
        <f>HYPERLINK("https://talan.bank.gov.ua/get-user-certificate/2i2Amfoz6sceZK6hJ50_","Завантажити сертифікат")</f>
        <v>Завантажити сертифікат</v>
      </c>
    </row>
    <row r="21" spans="1:3" x14ac:dyDescent="0.3">
      <c r="A21" s="3">
        <v>20</v>
      </c>
      <c r="B21" s="1" t="s">
        <v>21</v>
      </c>
      <c r="C21" s="1" t="str">
        <f>HYPERLINK("https://talan.bank.gov.ua/get-user-certificate/2i2AmzRvtNd7g0C56mek","Завантажити сертифікат")</f>
        <v>Завантажити сертифікат</v>
      </c>
    </row>
    <row r="22" spans="1:3" x14ac:dyDescent="0.3">
      <c r="A22" s="3">
        <v>21</v>
      </c>
      <c r="B22" s="1" t="s">
        <v>22</v>
      </c>
      <c r="C22" s="1" t="str">
        <f>HYPERLINK("https://talan.bank.gov.ua/get-user-certificate/2i2AmhKO0pF-PzeOeNGj","Завантажити сертифікат")</f>
        <v>Завантажити сертифікат</v>
      </c>
    </row>
    <row r="23" spans="1:3" x14ac:dyDescent="0.3">
      <c r="A23" s="3">
        <v>22</v>
      </c>
      <c r="B23" s="1" t="s">
        <v>23</v>
      </c>
      <c r="C23" s="1" t="str">
        <f>HYPERLINK("https://talan.bank.gov.ua/get-user-certificate/2i2Am0OrubIXr6NylHNU","Завантажити сертифікат")</f>
        <v>Завантажити сертифікат</v>
      </c>
    </row>
    <row r="24" spans="1:3" x14ac:dyDescent="0.3">
      <c r="A24" s="3">
        <v>23</v>
      </c>
      <c r="B24" s="1" t="s">
        <v>24</v>
      </c>
      <c r="C24" s="1" t="str">
        <f>HYPERLINK("https://talan.bank.gov.ua/get-user-certificate/2i2AmEYspmXzZH4gqNa1","Завантажити сертифікат")</f>
        <v>Завантажити сертифікат</v>
      </c>
    </row>
    <row r="25" spans="1:3" x14ac:dyDescent="0.3">
      <c r="A25" s="3">
        <v>24</v>
      </c>
      <c r="B25" s="1" t="s">
        <v>25</v>
      </c>
      <c r="C25" s="1" t="str">
        <f>HYPERLINK("https://talan.bank.gov.ua/get-user-certificate/2i2AmVPae3oR-pMqTvrk","Завантажити сертифікат")</f>
        <v>Завантажити сертифікат</v>
      </c>
    </row>
    <row r="26" spans="1:3" x14ac:dyDescent="0.3">
      <c r="A26" s="3">
        <v>25</v>
      </c>
      <c r="B26" s="1" t="s">
        <v>26</v>
      </c>
      <c r="C26" s="1" t="str">
        <f>HYPERLINK("https://talan.bank.gov.ua/get-user-certificate/2i2AmFlimwpOnTAj3NMH","Завантажити сертифікат")</f>
        <v>Завантажити сертифікат</v>
      </c>
    </row>
    <row r="27" spans="1:3" x14ac:dyDescent="0.3">
      <c r="A27" s="3">
        <v>26</v>
      </c>
      <c r="B27" s="1" t="s">
        <v>27</v>
      </c>
      <c r="C27" s="1" t="str">
        <f>HYPERLINK("https://talan.bank.gov.ua/get-user-certificate/2i2AmURSDFOT0twewDNw","Завантажити сертифікат")</f>
        <v>Завантажити сертифікат</v>
      </c>
    </row>
    <row r="28" spans="1:3" x14ac:dyDescent="0.3">
      <c r="A28" s="3">
        <v>27</v>
      </c>
      <c r="B28" s="1" t="s">
        <v>28</v>
      </c>
      <c r="C28" s="1" t="str">
        <f>HYPERLINK("https://talan.bank.gov.ua/get-user-certificate/2i2AmjVyQcR6WZzdX3BX","Завантажити сертифікат")</f>
        <v>Завантажити сертифікат</v>
      </c>
    </row>
    <row r="29" spans="1:3" x14ac:dyDescent="0.3">
      <c r="A29" s="3">
        <v>28</v>
      </c>
      <c r="B29" s="1" t="s">
        <v>29</v>
      </c>
      <c r="C29" s="1" t="str">
        <f>HYPERLINK("https://talan.bank.gov.ua/get-user-certificate/2i2Am1k2zp0yZtIsCBLF","Завантажити сертифікат")</f>
        <v>Завантажити сертифікат</v>
      </c>
    </row>
    <row r="30" spans="1:3" x14ac:dyDescent="0.3">
      <c r="A30" s="3">
        <v>29</v>
      </c>
      <c r="B30" s="1" t="s">
        <v>30</v>
      </c>
      <c r="C30" s="1" t="str">
        <f>HYPERLINK("https://talan.bank.gov.ua/get-user-certificate/2i2AmQ8huM4SLlkLRmB_","Завантажити сертифікат")</f>
        <v>Завантажити сертифікат</v>
      </c>
    </row>
    <row r="31" spans="1:3" x14ac:dyDescent="0.3">
      <c r="A31" s="3">
        <v>30</v>
      </c>
      <c r="B31" s="1" t="s">
        <v>31</v>
      </c>
      <c r="C31" s="1" t="str">
        <f>HYPERLINK("https://talan.bank.gov.ua/get-user-certificate/2i2AmQqq_Q53y61iYygQ","Завантажити сертифікат")</f>
        <v>Завантажити сертифікат</v>
      </c>
    </row>
    <row r="32" spans="1:3" x14ac:dyDescent="0.3">
      <c r="A32" s="3">
        <v>31</v>
      </c>
      <c r="B32" s="1" t="s">
        <v>32</v>
      </c>
      <c r="C32" s="1" t="str">
        <f>HYPERLINK("https://talan.bank.gov.ua/get-user-certificate/2i2AmF2UpKG5kTvT2gue","Завантажити сертифікат")</f>
        <v>Завантажити сертифікат</v>
      </c>
    </row>
    <row r="33" spans="1:3" x14ac:dyDescent="0.3">
      <c r="A33" s="3">
        <v>32</v>
      </c>
      <c r="B33" s="1" t="s">
        <v>33</v>
      </c>
      <c r="C33" s="1" t="str">
        <f>HYPERLINK("https://talan.bank.gov.ua/get-user-certificate/2i2AmCT63r-JxlbfmsRD","Завантажити сертифікат")</f>
        <v>Завантажити сертифікат</v>
      </c>
    </row>
    <row r="34" spans="1:3" x14ac:dyDescent="0.3">
      <c r="A34" s="3">
        <v>33</v>
      </c>
      <c r="B34" s="1" t="s">
        <v>34</v>
      </c>
      <c r="C34" s="1" t="str">
        <f>HYPERLINK("https://talan.bank.gov.ua/get-user-certificate/2i2Am-LvzpCsAnPLwTQ-","Завантажити сертифікат")</f>
        <v>Завантажити сертифікат</v>
      </c>
    </row>
    <row r="35" spans="1:3" x14ac:dyDescent="0.3">
      <c r="A35" s="3">
        <v>34</v>
      </c>
      <c r="B35" s="1" t="s">
        <v>35</v>
      </c>
      <c r="C35" s="1" t="str">
        <f>HYPERLINK("https://talan.bank.gov.ua/get-user-certificate/2i2AmKrbxsxx6YpRWliW","Завантажити сертифікат")</f>
        <v>Завантажити сертифікат</v>
      </c>
    </row>
    <row r="36" spans="1:3" x14ac:dyDescent="0.3">
      <c r="A36" s="3">
        <v>35</v>
      </c>
      <c r="B36" s="1" t="s">
        <v>36</v>
      </c>
      <c r="C36" s="1" t="str">
        <f>HYPERLINK("https://talan.bank.gov.ua/get-user-certificate/2i2Amu8AX-ZcMA7gcBQU","Завантажити сертифікат")</f>
        <v>Завантажити сертифікат</v>
      </c>
    </row>
    <row r="37" spans="1:3" x14ac:dyDescent="0.3">
      <c r="A37" s="3">
        <v>36</v>
      </c>
      <c r="B37" s="1" t="s">
        <v>37</v>
      </c>
      <c r="C37" s="1" t="str">
        <f>HYPERLINK("https://talan.bank.gov.ua/get-user-certificate/2i2Am8Nu-TfaelJ2O_Nc","Завантажити сертифікат")</f>
        <v>Завантажити сертифікат</v>
      </c>
    </row>
    <row r="38" spans="1:3" x14ac:dyDescent="0.3">
      <c r="A38" s="3">
        <v>37</v>
      </c>
      <c r="B38" s="1" t="s">
        <v>38</v>
      </c>
      <c r="C38" s="1" t="str">
        <f>HYPERLINK("https://talan.bank.gov.ua/get-user-certificate/2i2AmOcE6lGrWQRQc8ba","Завантажити сертифікат")</f>
        <v>Завантажити сертифікат</v>
      </c>
    </row>
    <row r="39" spans="1:3" x14ac:dyDescent="0.3">
      <c r="A39" s="3">
        <v>38</v>
      </c>
      <c r="B39" s="1" t="s">
        <v>39</v>
      </c>
      <c r="C39" s="1" t="str">
        <f>HYPERLINK("https://talan.bank.gov.ua/get-user-certificate/2i2AmPnRDqU_KopqUGnk","Завантажити сертифікат")</f>
        <v>Завантажити сертифікат</v>
      </c>
    </row>
    <row r="40" spans="1:3" x14ac:dyDescent="0.3">
      <c r="A40" s="3">
        <v>39</v>
      </c>
      <c r="B40" s="1" t="s">
        <v>40</v>
      </c>
      <c r="C40" s="1" t="str">
        <f>HYPERLINK("https://talan.bank.gov.ua/get-user-certificate/2i2AmoAesXx1EuWxravL","Завантажити сертифікат")</f>
        <v>Завантажити сертифікат</v>
      </c>
    </row>
    <row r="41" spans="1:3" x14ac:dyDescent="0.3">
      <c r="A41" s="3">
        <v>40</v>
      </c>
      <c r="B41" s="1" t="s">
        <v>41</v>
      </c>
      <c r="C41" s="1" t="str">
        <f>HYPERLINK("https://talan.bank.gov.ua/get-user-certificate/2i2AmW403IQVMp4kyl7I","Завантажити сертифікат")</f>
        <v>Завантажити сертифікат</v>
      </c>
    </row>
    <row r="42" spans="1:3" x14ac:dyDescent="0.3">
      <c r="A42" s="3">
        <v>41</v>
      </c>
      <c r="B42" s="1" t="s">
        <v>42</v>
      </c>
      <c r="C42" s="1" t="str">
        <f>HYPERLINK("https://talan.bank.gov.ua/get-user-certificate/2i2Am_nRqtrVofjoxKjD","Завантажити сертифікат")</f>
        <v>Завантажити сертифікат</v>
      </c>
    </row>
    <row r="43" spans="1:3" x14ac:dyDescent="0.3">
      <c r="A43" s="3">
        <v>42</v>
      </c>
      <c r="B43" s="1" t="s">
        <v>43</v>
      </c>
      <c r="C43" s="1" t="str">
        <f>HYPERLINK("https://talan.bank.gov.ua/get-user-certificate/2i2Amry8wYnEiEPWrMZq","Завантажити сертифікат")</f>
        <v>Завантажити сертифікат</v>
      </c>
    </row>
    <row r="44" spans="1:3" x14ac:dyDescent="0.3">
      <c r="A44" s="3">
        <v>43</v>
      </c>
      <c r="B44" s="1" t="s">
        <v>44</v>
      </c>
      <c r="C44" s="1" t="str">
        <f>HYPERLINK("https://talan.bank.gov.ua/get-user-certificate/2i2AmHFlrp_OHtVAvqGQ","Завантажити сертифікат")</f>
        <v>Завантажити сертифікат</v>
      </c>
    </row>
    <row r="45" spans="1:3" x14ac:dyDescent="0.3">
      <c r="A45" s="3">
        <v>44</v>
      </c>
      <c r="B45" s="1" t="s">
        <v>45</v>
      </c>
      <c r="C45" s="1" t="str">
        <f>HYPERLINK("https://talan.bank.gov.ua/get-user-certificate/2i2Amqo9MrrRK49jhu1m","Завантажити сертифікат")</f>
        <v>Завантажити сертифікат</v>
      </c>
    </row>
    <row r="46" spans="1:3" x14ac:dyDescent="0.3">
      <c r="A46" s="3">
        <v>45</v>
      </c>
      <c r="B46" s="1" t="s">
        <v>46</v>
      </c>
      <c r="C46" s="1" t="str">
        <f>HYPERLINK("https://talan.bank.gov.ua/get-user-certificate/2i2Am6HzFE1CEB5sJAdF","Завантажити сертифікат")</f>
        <v>Завантажити сертифікат</v>
      </c>
    </row>
    <row r="47" spans="1:3" x14ac:dyDescent="0.3">
      <c r="A47" s="3">
        <v>46</v>
      </c>
      <c r="B47" s="1" t="s">
        <v>47</v>
      </c>
      <c r="C47" s="1" t="str">
        <f>HYPERLINK("https://talan.bank.gov.ua/get-user-certificate/2i2AmAdcJN63vTIhPKsN","Завантажити сертифікат")</f>
        <v>Завантажити сертифікат</v>
      </c>
    </row>
    <row r="48" spans="1:3" x14ac:dyDescent="0.3">
      <c r="A48" s="3">
        <v>47</v>
      </c>
      <c r="B48" s="1" t="s">
        <v>48</v>
      </c>
      <c r="C48" s="1" t="str">
        <f>HYPERLINK("https://talan.bank.gov.ua/get-user-certificate/2i2Amio216Y4k4-JcIpa","Завантажити сертифікат")</f>
        <v>Завантажити сертифікат</v>
      </c>
    </row>
    <row r="49" spans="1:3" x14ac:dyDescent="0.3">
      <c r="A49" s="3">
        <v>48</v>
      </c>
      <c r="B49" s="1" t="s">
        <v>49</v>
      </c>
      <c r="C49" s="1" t="str">
        <f>HYPERLINK("https://talan.bank.gov.ua/get-user-certificate/2i2Am8s64IQ2m1NfBmZ-","Завантажити сертифікат")</f>
        <v>Завантажити сертифікат</v>
      </c>
    </row>
    <row r="50" spans="1:3" x14ac:dyDescent="0.3">
      <c r="A50" s="3">
        <v>49</v>
      </c>
      <c r="B50" s="1" t="s">
        <v>50</v>
      </c>
      <c r="C50" s="1" t="str">
        <f>HYPERLINK("https://talan.bank.gov.ua/get-user-certificate/2i2Am2myl4jZbn35VTb9","Завантажити сертифікат")</f>
        <v>Завантажити сертифікат</v>
      </c>
    </row>
    <row r="51" spans="1:3" x14ac:dyDescent="0.3">
      <c r="A51" s="3">
        <v>50</v>
      </c>
      <c r="B51" s="1" t="s">
        <v>51</v>
      </c>
      <c r="C51" s="1" t="str">
        <f>HYPERLINK("https://talan.bank.gov.ua/get-user-certificate/2i2AmqN9THiy5bUvYsL5","Завантажити сертифікат")</f>
        <v>Завантажити сертифікат</v>
      </c>
    </row>
    <row r="52" spans="1:3" x14ac:dyDescent="0.3">
      <c r="A52" s="3">
        <v>51</v>
      </c>
      <c r="B52" s="1" t="s">
        <v>52</v>
      </c>
      <c r="C52" s="1" t="str">
        <f>HYPERLINK("https://talan.bank.gov.ua/get-user-certificate/2i2AmirpV5KFy87jwoNb","Завантажити сертифікат")</f>
        <v>Завантажити сертифікат</v>
      </c>
    </row>
    <row r="53" spans="1:3" x14ac:dyDescent="0.3">
      <c r="A53" s="3">
        <v>52</v>
      </c>
      <c r="B53" s="1" t="s">
        <v>53</v>
      </c>
      <c r="C53" s="1" t="str">
        <f>HYPERLINK("https://talan.bank.gov.ua/get-user-certificate/2i2AmhSGbGvlLcWH96ux","Завантажити сертифікат")</f>
        <v>Завантажити сертифікат</v>
      </c>
    </row>
    <row r="54" spans="1:3" x14ac:dyDescent="0.3">
      <c r="A54" s="3">
        <v>53</v>
      </c>
      <c r="B54" s="1" t="s">
        <v>54</v>
      </c>
      <c r="C54" s="1" t="str">
        <f>HYPERLINK("https://talan.bank.gov.ua/get-user-certificate/2i2AmVOY6u-t4XC_HHq9","Завантажити сертифікат")</f>
        <v>Завантажити сертифікат</v>
      </c>
    </row>
    <row r="55" spans="1:3" x14ac:dyDescent="0.3">
      <c r="A55" s="3">
        <v>54</v>
      </c>
      <c r="B55" s="1" t="s">
        <v>55</v>
      </c>
      <c r="C55" s="1" t="str">
        <f>HYPERLINK("https://talan.bank.gov.ua/get-user-certificate/2i2AmGK-q2h82qevhB_G","Завантажити сертифікат")</f>
        <v>Завантажити сертифікат</v>
      </c>
    </row>
    <row r="56" spans="1:3" x14ac:dyDescent="0.3">
      <c r="A56" s="3">
        <v>55</v>
      </c>
      <c r="B56" s="1" t="s">
        <v>56</v>
      </c>
      <c r="C56" s="1" t="str">
        <f>HYPERLINK("https://talan.bank.gov.ua/get-user-certificate/2i2AmHtbIqHMCYx1YvzD","Завантажити сертифікат")</f>
        <v>Завантажити сертифікат</v>
      </c>
    </row>
    <row r="57" spans="1:3" x14ac:dyDescent="0.3">
      <c r="A57" s="3">
        <v>56</v>
      </c>
      <c r="B57" s="1" t="s">
        <v>57</v>
      </c>
      <c r="C57" s="1" t="str">
        <f>HYPERLINK("https://talan.bank.gov.ua/get-user-certificate/2i2AmMdXbTymep5xlM20","Завантажити сертифікат")</f>
        <v>Завантажити сертифікат</v>
      </c>
    </row>
    <row r="58" spans="1:3" x14ac:dyDescent="0.3">
      <c r="A58" s="3">
        <v>57</v>
      </c>
      <c r="B58" s="1" t="s">
        <v>58</v>
      </c>
      <c r="C58" s="1" t="str">
        <f>HYPERLINK("https://talan.bank.gov.ua/get-user-certificate/2i2AmB4cFH3u6NkpVcjT","Завантажити сертифікат")</f>
        <v>Завантажити сертифікат</v>
      </c>
    </row>
    <row r="59" spans="1:3" x14ac:dyDescent="0.3">
      <c r="A59" s="3">
        <v>58</v>
      </c>
      <c r="B59" s="1" t="s">
        <v>59</v>
      </c>
      <c r="C59" s="1" t="str">
        <f>HYPERLINK("https://talan.bank.gov.ua/get-user-certificate/2i2AmG5yQlzfkHIy3inH","Завантажити сертифікат")</f>
        <v>Завантажити сертифікат</v>
      </c>
    </row>
    <row r="60" spans="1:3" x14ac:dyDescent="0.3">
      <c r="A60" s="3">
        <v>59</v>
      </c>
      <c r="B60" s="1" t="s">
        <v>60</v>
      </c>
      <c r="C60" s="1" t="str">
        <f>HYPERLINK("https://talan.bank.gov.ua/get-user-certificate/2i2AmFLlTAE6RuNPZ7_9","Завантажити сертифікат")</f>
        <v>Завантажити сертифікат</v>
      </c>
    </row>
    <row r="61" spans="1:3" x14ac:dyDescent="0.3">
      <c r="A61" s="3">
        <v>60</v>
      </c>
      <c r="B61" s="1" t="s">
        <v>61</v>
      </c>
      <c r="C61" s="1" t="str">
        <f>HYPERLINK("https://talan.bank.gov.ua/get-user-certificate/2i2Am41cORDE8vGY7CYO","Завантажити сертифікат")</f>
        <v>Завантажити сертифікат</v>
      </c>
    </row>
    <row r="62" spans="1:3" x14ac:dyDescent="0.3">
      <c r="A62" s="3">
        <v>61</v>
      </c>
      <c r="B62" s="1" t="s">
        <v>62</v>
      </c>
      <c r="C62" s="1" t="str">
        <f>HYPERLINK("https://talan.bank.gov.ua/get-user-certificate/2i2AmdBL4rWa_xbgngeF","Завантажити сертифікат")</f>
        <v>Завантажити сертифікат</v>
      </c>
    </row>
    <row r="63" spans="1:3" x14ac:dyDescent="0.3">
      <c r="A63" s="3">
        <v>62</v>
      </c>
      <c r="B63" s="1" t="s">
        <v>63</v>
      </c>
      <c r="C63" s="1" t="str">
        <f>HYPERLINK("https://talan.bank.gov.ua/get-user-certificate/2i2Ampd_agFm-nGnWNMh","Завантажити сертифікат")</f>
        <v>Завантажити сертифікат</v>
      </c>
    </row>
    <row r="64" spans="1:3" x14ac:dyDescent="0.3">
      <c r="A64" s="3">
        <v>63</v>
      </c>
      <c r="B64" s="1" t="s">
        <v>64</v>
      </c>
      <c r="C64" s="1" t="str">
        <f>HYPERLINK("https://talan.bank.gov.ua/get-user-certificate/2i2Am9IJt2ycKdNEj7nw","Завантажити сертифікат")</f>
        <v>Завантажити сертифікат</v>
      </c>
    </row>
    <row r="65" spans="1:3" x14ac:dyDescent="0.3">
      <c r="A65" s="3">
        <v>64</v>
      </c>
      <c r="B65" s="1" t="s">
        <v>65</v>
      </c>
      <c r="C65" s="1" t="str">
        <f>HYPERLINK("https://talan.bank.gov.ua/get-user-certificate/2i2AmaZ9WXvh_Uvt7NQf","Завантажити сертифікат")</f>
        <v>Завантажити сертифікат</v>
      </c>
    </row>
    <row r="66" spans="1:3" x14ac:dyDescent="0.3">
      <c r="A66" s="3">
        <v>65</v>
      </c>
      <c r="B66" s="1" t="s">
        <v>66</v>
      </c>
      <c r="C66" s="1" t="str">
        <f>HYPERLINK("https://talan.bank.gov.ua/get-user-certificate/2i2Am7WYAhoABpOq7J3i","Завантажити сертифікат")</f>
        <v>Завантажити сертифікат</v>
      </c>
    </row>
    <row r="67" spans="1:3" x14ac:dyDescent="0.3">
      <c r="A67" s="3">
        <v>66</v>
      </c>
      <c r="B67" s="1" t="s">
        <v>67</v>
      </c>
      <c r="C67" s="1" t="str">
        <f>HYPERLINK("https://talan.bank.gov.ua/get-user-certificate/2i2AmD4vn7LASnMZ9mn3","Завантажити сертифікат")</f>
        <v>Завантажити сертифікат</v>
      </c>
    </row>
    <row r="68" spans="1:3" x14ac:dyDescent="0.3">
      <c r="A68" s="3">
        <v>67</v>
      </c>
      <c r="B68" s="1" t="s">
        <v>68</v>
      </c>
      <c r="C68" s="1" t="str">
        <f>HYPERLINK("https://talan.bank.gov.ua/get-user-certificate/2i2Am_fTMyVM8kqRMah3","Завантажити сертифікат")</f>
        <v>Завантажити сертифікат</v>
      </c>
    </row>
    <row r="69" spans="1:3" x14ac:dyDescent="0.3">
      <c r="A69" s="3">
        <v>68</v>
      </c>
      <c r="B69" s="1" t="s">
        <v>69</v>
      </c>
      <c r="C69" s="1" t="str">
        <f>HYPERLINK("https://talan.bank.gov.ua/get-user-certificate/2i2Am4NVk5j7kRYr2aUR","Завантажити сертифікат")</f>
        <v>Завантажити сертифікат</v>
      </c>
    </row>
    <row r="70" spans="1:3" x14ac:dyDescent="0.3">
      <c r="A70" s="3">
        <v>69</v>
      </c>
      <c r="B70" s="1" t="s">
        <v>70</v>
      </c>
      <c r="C70" s="1" t="str">
        <f>HYPERLINK("https://talan.bank.gov.ua/get-user-certificate/2i2AmeY5shq2Rg2kYW_K","Завантажити сертифікат")</f>
        <v>Завантажити сертифікат</v>
      </c>
    </row>
    <row r="71" spans="1:3" x14ac:dyDescent="0.3">
      <c r="A71" s="3">
        <v>70</v>
      </c>
      <c r="B71" s="1" t="s">
        <v>71</v>
      </c>
      <c r="C71" s="1" t="str">
        <f>HYPERLINK("https://talan.bank.gov.ua/get-user-certificate/2i2AmyQrjxx2Gu7D7TIh","Завантажити сертифікат")</f>
        <v>Завантажити сертифікат</v>
      </c>
    </row>
    <row r="72" spans="1:3" x14ac:dyDescent="0.3">
      <c r="A72" s="3">
        <v>71</v>
      </c>
      <c r="B72" s="1" t="s">
        <v>72</v>
      </c>
      <c r="C72" s="1" t="str">
        <f>HYPERLINK("https://talan.bank.gov.ua/get-user-certificate/2i2AmbXnYRDB_6zxu0wk","Завантажити сертифікат")</f>
        <v>Завантажити сертифікат</v>
      </c>
    </row>
    <row r="73" spans="1:3" x14ac:dyDescent="0.3">
      <c r="A73" s="3">
        <v>72</v>
      </c>
      <c r="B73" s="1" t="s">
        <v>73</v>
      </c>
      <c r="C73" s="1" t="str">
        <f>HYPERLINK("https://talan.bank.gov.ua/get-user-certificate/2i2AmbUWf87jiPUoH-2i","Завантажити сертифікат")</f>
        <v>Завантажити сертифікат</v>
      </c>
    </row>
    <row r="74" spans="1:3" x14ac:dyDescent="0.3">
      <c r="A74" s="3">
        <v>73</v>
      </c>
      <c r="B74" s="1" t="s">
        <v>74</v>
      </c>
      <c r="C74" s="1" t="str">
        <f>HYPERLINK("https://talan.bank.gov.ua/get-user-certificate/2i2AmrpREEH2V3As6OLE","Завантажити сертифікат")</f>
        <v>Завантажити сертифікат</v>
      </c>
    </row>
    <row r="75" spans="1:3" x14ac:dyDescent="0.3">
      <c r="A75" s="3">
        <v>74</v>
      </c>
      <c r="B75" s="1" t="s">
        <v>75</v>
      </c>
      <c r="C75" s="1" t="str">
        <f>HYPERLINK("https://talan.bank.gov.ua/get-user-certificate/2i2AmLRck12G67Q5fAkG","Завантажити сертифікат")</f>
        <v>Завантажити сертифікат</v>
      </c>
    </row>
    <row r="76" spans="1:3" x14ac:dyDescent="0.3">
      <c r="A76" s="3">
        <v>75</v>
      </c>
      <c r="B76" s="1" t="s">
        <v>76</v>
      </c>
      <c r="C76" s="1" t="str">
        <f>HYPERLINK("https://talan.bank.gov.ua/get-user-certificate/2i2Am6dY9WEfyd02pF5G","Завантажити сертифікат")</f>
        <v>Завантажити сертифікат</v>
      </c>
    </row>
    <row r="77" spans="1:3" x14ac:dyDescent="0.3">
      <c r="A77" s="3">
        <v>76</v>
      </c>
      <c r="B77" s="1" t="s">
        <v>77</v>
      </c>
      <c r="C77" s="1" t="str">
        <f>HYPERLINK("https://talan.bank.gov.ua/get-user-certificate/2i2Amu9SZdcLoyJdaW-v","Завантажити сертифікат")</f>
        <v>Завантажити сертифікат</v>
      </c>
    </row>
    <row r="78" spans="1:3" x14ac:dyDescent="0.3">
      <c r="A78" s="3">
        <v>77</v>
      </c>
      <c r="B78" s="1" t="s">
        <v>78</v>
      </c>
      <c r="C78" s="1" t="str">
        <f>HYPERLINK("https://talan.bank.gov.ua/get-user-certificate/2i2Amd0GGdBM-Tfvwh4l","Завантажити сертифікат")</f>
        <v>Завантажити сертифікат</v>
      </c>
    </row>
    <row r="79" spans="1:3" x14ac:dyDescent="0.3">
      <c r="A79" s="3">
        <v>78</v>
      </c>
      <c r="B79" s="1" t="s">
        <v>79</v>
      </c>
      <c r="C79" s="1" t="str">
        <f>HYPERLINK("https://talan.bank.gov.ua/get-user-certificate/2i2AmEGGlE5O3ZF418o9","Завантажити сертифікат")</f>
        <v>Завантажити сертифікат</v>
      </c>
    </row>
    <row r="80" spans="1:3" x14ac:dyDescent="0.3">
      <c r="A80" s="3">
        <v>79</v>
      </c>
      <c r="B80" s="1" t="s">
        <v>80</v>
      </c>
      <c r="C80" s="1" t="str">
        <f>HYPERLINK("https://talan.bank.gov.ua/get-user-certificate/2i2AmTlYpFe-Lf1X-GHA","Завантажити сертифікат")</f>
        <v>Завантажити сертифікат</v>
      </c>
    </row>
    <row r="81" spans="1:3" x14ac:dyDescent="0.3">
      <c r="A81" s="3">
        <v>80</v>
      </c>
      <c r="B81" s="1" t="s">
        <v>81</v>
      </c>
      <c r="C81" s="1" t="str">
        <f>HYPERLINK("https://talan.bank.gov.ua/get-user-certificate/2i2AmfDg4rR_svRuPS_w","Завантажити сертифікат")</f>
        <v>Завантажити сертифікат</v>
      </c>
    </row>
    <row r="82" spans="1:3" x14ac:dyDescent="0.3">
      <c r="A82" s="3">
        <v>81</v>
      </c>
      <c r="B82" s="1" t="s">
        <v>82</v>
      </c>
      <c r="C82" s="1" t="str">
        <f>HYPERLINK("https://talan.bank.gov.ua/get-user-certificate/2i2Amra_CVoPcN3r5XwM","Завантажити сертифікат")</f>
        <v>Завантажити сертифікат</v>
      </c>
    </row>
    <row r="83" spans="1:3" x14ac:dyDescent="0.3">
      <c r="A83" s="3">
        <v>82</v>
      </c>
      <c r="B83" s="1" t="s">
        <v>83</v>
      </c>
      <c r="C83" s="1" t="str">
        <f>HYPERLINK("https://talan.bank.gov.ua/get-user-certificate/2i2AmUDl9suLEWb95-Aj","Завантажити сертифікат")</f>
        <v>Завантажити сертифікат</v>
      </c>
    </row>
    <row r="84" spans="1:3" x14ac:dyDescent="0.3">
      <c r="A84" s="3">
        <v>83</v>
      </c>
      <c r="B84" s="1" t="s">
        <v>84</v>
      </c>
      <c r="C84" s="1" t="str">
        <f>HYPERLINK("https://talan.bank.gov.ua/get-user-certificate/2i2Am38ZavfsqEv7UqRX","Завантажити сертифікат")</f>
        <v>Завантажити сертифікат</v>
      </c>
    </row>
    <row r="85" spans="1:3" x14ac:dyDescent="0.3">
      <c r="A85" s="3">
        <v>84</v>
      </c>
      <c r="B85" s="1" t="s">
        <v>85</v>
      </c>
      <c r="C85" s="1" t="str">
        <f>HYPERLINK("https://talan.bank.gov.ua/get-user-certificate/2i2AmrKFLPfzUHN2yibj","Завантажити сертифікат")</f>
        <v>Завантажити сертифікат</v>
      </c>
    </row>
    <row r="86" spans="1:3" x14ac:dyDescent="0.3">
      <c r="A86" s="3">
        <v>85</v>
      </c>
      <c r="B86" s="1" t="s">
        <v>86</v>
      </c>
      <c r="C86" s="1" t="str">
        <f>HYPERLINK("https://talan.bank.gov.ua/get-user-certificate/2i2Am19wQ0CrYXcrdF1b","Завантажити сертифікат")</f>
        <v>Завантажити сертифікат</v>
      </c>
    </row>
    <row r="87" spans="1:3" x14ac:dyDescent="0.3">
      <c r="A87" s="3">
        <v>86</v>
      </c>
      <c r="B87" s="1" t="s">
        <v>87</v>
      </c>
      <c r="C87" s="1" t="str">
        <f>HYPERLINK("https://talan.bank.gov.ua/get-user-certificate/2i2AmND6elJJSsyD2YLO","Завантажити сертифікат")</f>
        <v>Завантажити сертифікат</v>
      </c>
    </row>
    <row r="88" spans="1:3" x14ac:dyDescent="0.3">
      <c r="A88" s="3">
        <v>87</v>
      </c>
      <c r="B88" s="1" t="s">
        <v>88</v>
      </c>
      <c r="C88" s="1" t="str">
        <f>HYPERLINK("https://talan.bank.gov.ua/get-user-certificate/2i2AmGvn7w0giPnpqUgJ","Завантажити сертифікат")</f>
        <v>Завантажити сертифікат</v>
      </c>
    </row>
    <row r="89" spans="1:3" x14ac:dyDescent="0.3">
      <c r="A89" s="3">
        <v>88</v>
      </c>
      <c r="B89" s="1" t="s">
        <v>89</v>
      </c>
      <c r="C89" s="1" t="str">
        <f>HYPERLINK("https://talan.bank.gov.ua/get-user-certificate/2i2AmYx5SqMGQQKh0w6r","Завантажити сертифікат")</f>
        <v>Завантажити сертифікат</v>
      </c>
    </row>
    <row r="90" spans="1:3" x14ac:dyDescent="0.3">
      <c r="A90" s="3">
        <v>89</v>
      </c>
      <c r="B90" s="1" t="s">
        <v>90</v>
      </c>
      <c r="C90" s="1" t="str">
        <f>HYPERLINK("https://talan.bank.gov.ua/get-user-certificate/2i2AmZAuhMVgYRey5VKv","Завантажити сертифікат")</f>
        <v>Завантажити сертифікат</v>
      </c>
    </row>
    <row r="91" spans="1:3" x14ac:dyDescent="0.3">
      <c r="A91" s="3">
        <v>90</v>
      </c>
      <c r="B91" s="1" t="s">
        <v>91</v>
      </c>
      <c r="C91" s="1" t="str">
        <f>HYPERLINK("https://talan.bank.gov.ua/get-user-certificate/2i2Amc91tTU1c-JLu_cP","Завантажити сертифікат")</f>
        <v>Завантажити сертифікат</v>
      </c>
    </row>
    <row r="92" spans="1:3" x14ac:dyDescent="0.3">
      <c r="A92" s="3">
        <v>91</v>
      </c>
      <c r="B92" s="1" t="s">
        <v>92</v>
      </c>
      <c r="C92" s="1" t="str">
        <f>HYPERLINK("https://talan.bank.gov.ua/get-user-certificate/2i2AmRKrRO7WXQJyWlS_","Завантажити сертифікат")</f>
        <v>Завантажити сертифікат</v>
      </c>
    </row>
    <row r="93" spans="1:3" x14ac:dyDescent="0.3">
      <c r="A93" s="3">
        <v>92</v>
      </c>
      <c r="B93" s="1" t="s">
        <v>93</v>
      </c>
      <c r="C93" s="1" t="str">
        <f>HYPERLINK("https://talan.bank.gov.ua/get-user-certificate/2i2AmhP1P5puJjMej_ZA","Завантажити сертифікат")</f>
        <v>Завантажити сертифікат</v>
      </c>
    </row>
    <row r="94" spans="1:3" x14ac:dyDescent="0.3">
      <c r="A94" s="3">
        <v>93</v>
      </c>
      <c r="B94" s="1" t="s">
        <v>94</v>
      </c>
      <c r="C94" s="1" t="str">
        <f>HYPERLINK("https://talan.bank.gov.ua/get-user-certificate/2i2AmumbRdsUr6l2gen6","Завантажити сертифікат")</f>
        <v>Завантажити сертифікат</v>
      </c>
    </row>
    <row r="95" spans="1:3" x14ac:dyDescent="0.3">
      <c r="A95" s="3">
        <v>94</v>
      </c>
      <c r="B95" s="1" t="s">
        <v>95</v>
      </c>
      <c r="C95" s="1" t="str">
        <f>HYPERLINK("https://talan.bank.gov.ua/get-user-certificate/2i2AmZ6qA1cJH0TTZgJj","Завантажити сертифікат")</f>
        <v>Завантажити сертифікат</v>
      </c>
    </row>
    <row r="96" spans="1:3" x14ac:dyDescent="0.3">
      <c r="A96" s="3">
        <v>95</v>
      </c>
      <c r="B96" s="1" t="s">
        <v>96</v>
      </c>
      <c r="C96" s="1" t="str">
        <f>HYPERLINK("https://talan.bank.gov.ua/get-user-certificate/2i2AmH6GLhwR3l8rmPzx","Завантажити сертифікат")</f>
        <v>Завантажити сертифікат</v>
      </c>
    </row>
    <row r="97" spans="1:3" x14ac:dyDescent="0.3">
      <c r="A97" s="3">
        <v>96</v>
      </c>
      <c r="B97" s="1" t="s">
        <v>97</v>
      </c>
      <c r="C97" s="1" t="str">
        <f>HYPERLINK("https://talan.bank.gov.ua/get-user-certificate/2i2AmNqrRoDt1NMsbr64","Завантажити сертифікат")</f>
        <v>Завантажити сертифікат</v>
      </c>
    </row>
    <row r="98" spans="1:3" x14ac:dyDescent="0.3">
      <c r="A98" s="3">
        <v>97</v>
      </c>
      <c r="B98" s="1" t="s">
        <v>98</v>
      </c>
      <c r="C98" s="1" t="str">
        <f>HYPERLINK("https://talan.bank.gov.ua/get-user-certificate/2i2AmZLcHmlGr007eoWO","Завантажити сертифікат")</f>
        <v>Завантажити сертифікат</v>
      </c>
    </row>
    <row r="99" spans="1:3" x14ac:dyDescent="0.3">
      <c r="A99" s="3">
        <v>98</v>
      </c>
      <c r="B99" s="1" t="s">
        <v>99</v>
      </c>
      <c r="C99" s="1" t="str">
        <f>HYPERLINK("https://talan.bank.gov.ua/get-user-certificate/2i2AmwR8yNngljeZscsz","Завантажити сертифікат")</f>
        <v>Завантажити сертифікат</v>
      </c>
    </row>
    <row r="100" spans="1:3" x14ac:dyDescent="0.3">
      <c r="A100" s="3">
        <v>99</v>
      </c>
      <c r="B100" s="1" t="s">
        <v>100</v>
      </c>
      <c r="C100" s="1" t="str">
        <f>HYPERLINK("https://talan.bank.gov.ua/get-user-certificate/2i2Amol2_iVn2HPh0X5k","Завантажити сертифікат")</f>
        <v>Завантажити сертифікат</v>
      </c>
    </row>
    <row r="101" spans="1:3" x14ac:dyDescent="0.3">
      <c r="A101" s="3">
        <v>100</v>
      </c>
      <c r="B101" s="1" t="s">
        <v>101</v>
      </c>
      <c r="C101" s="1" t="str">
        <f>HYPERLINK("https://talan.bank.gov.ua/get-user-certificate/2i2AmCLDEAhhedWcYnhD","Завантажити сертифікат")</f>
        <v>Завантажити сертифікат</v>
      </c>
    </row>
    <row r="102" spans="1:3" x14ac:dyDescent="0.3">
      <c r="A102" s="3">
        <v>101</v>
      </c>
      <c r="B102" s="1" t="s">
        <v>102</v>
      </c>
      <c r="C102" s="1" t="str">
        <f>HYPERLINK("https://talan.bank.gov.ua/get-user-certificate/2i2AmmeGflH65lt5Nv81","Завантажити сертифікат")</f>
        <v>Завантажити сертифікат</v>
      </c>
    </row>
    <row r="103" spans="1:3" x14ac:dyDescent="0.3">
      <c r="A103" s="3">
        <v>102</v>
      </c>
      <c r="B103" s="1" t="s">
        <v>103</v>
      </c>
      <c r="C103" s="1" t="str">
        <f>HYPERLINK("https://talan.bank.gov.ua/get-user-certificate/2i2AmNmsyn4l-GoQg2jr","Завантажити сертифікат")</f>
        <v>Завантажити сертифікат</v>
      </c>
    </row>
    <row r="104" spans="1:3" x14ac:dyDescent="0.3">
      <c r="A104" s="3">
        <v>103</v>
      </c>
      <c r="B104" s="1" t="s">
        <v>104</v>
      </c>
      <c r="C104" s="1" t="str">
        <f>HYPERLINK("https://talan.bank.gov.ua/get-user-certificate/2i2AmIVn7svunPFTWof_","Завантажити сертифікат")</f>
        <v>Завантажити сертифікат</v>
      </c>
    </row>
    <row r="105" spans="1:3" x14ac:dyDescent="0.3">
      <c r="A105" s="3">
        <v>104</v>
      </c>
      <c r="B105" s="1" t="s">
        <v>105</v>
      </c>
      <c r="C105" s="1" t="str">
        <f>HYPERLINK("https://talan.bank.gov.ua/get-user-certificate/2i2AmKK-M2E0AldiXT2g","Завантажити сертифікат")</f>
        <v>Завантажити сертифікат</v>
      </c>
    </row>
    <row r="106" spans="1:3" x14ac:dyDescent="0.3">
      <c r="A106" s="3">
        <v>105</v>
      </c>
      <c r="B106" s="1" t="s">
        <v>106</v>
      </c>
      <c r="C106" s="1" t="str">
        <f>HYPERLINK("https://talan.bank.gov.ua/get-user-certificate/2i2AmbvJx8qUOklk5eBr","Завантажити сертифікат")</f>
        <v>Завантажити сертифікат</v>
      </c>
    </row>
    <row r="107" spans="1:3" x14ac:dyDescent="0.3">
      <c r="A107" s="3">
        <v>106</v>
      </c>
      <c r="B107" s="1" t="s">
        <v>107</v>
      </c>
      <c r="C107" s="1" t="str">
        <f>HYPERLINK("https://talan.bank.gov.ua/get-user-certificate/2i2Am_XqQJPNqlArzyXf","Завантажити сертифікат")</f>
        <v>Завантажити сертифікат</v>
      </c>
    </row>
    <row r="108" spans="1:3" x14ac:dyDescent="0.3">
      <c r="A108" s="3">
        <v>107</v>
      </c>
      <c r="B108" s="1" t="s">
        <v>108</v>
      </c>
      <c r="C108" s="1" t="str">
        <f>HYPERLINK("https://talan.bank.gov.ua/get-user-certificate/2i2AmsgtkApwAvCO8ol7","Завантажити сертифікат")</f>
        <v>Завантажити сертифікат</v>
      </c>
    </row>
    <row r="109" spans="1:3" x14ac:dyDescent="0.3">
      <c r="A109" s="3">
        <v>108</v>
      </c>
      <c r="B109" s="1" t="s">
        <v>109</v>
      </c>
      <c r="C109" s="1" t="str">
        <f>HYPERLINK("https://talan.bank.gov.ua/get-user-certificate/2i2Am44VunXT4OGc_5tz","Завантажити сертифікат")</f>
        <v>Завантажити сертифікат</v>
      </c>
    </row>
    <row r="110" spans="1:3" x14ac:dyDescent="0.3">
      <c r="A110" s="3">
        <v>109</v>
      </c>
      <c r="B110" s="1" t="s">
        <v>110</v>
      </c>
      <c r="C110" s="1" t="str">
        <f>HYPERLINK("https://talan.bank.gov.ua/get-user-certificate/2i2AmqZRklLdQtFxf21_","Завантажити сертифікат")</f>
        <v>Завантажити сертифікат</v>
      </c>
    </row>
    <row r="111" spans="1:3" x14ac:dyDescent="0.3">
      <c r="A111" s="3">
        <v>110</v>
      </c>
      <c r="B111" s="1" t="s">
        <v>111</v>
      </c>
      <c r="C111" s="1" t="str">
        <f>HYPERLINK("https://talan.bank.gov.ua/get-user-certificate/2i2AmrCr_qoqW6SAOOQZ","Завантажити сертифікат")</f>
        <v>Завантажити сертифікат</v>
      </c>
    </row>
    <row r="112" spans="1:3" x14ac:dyDescent="0.3">
      <c r="A112" s="3">
        <v>111</v>
      </c>
      <c r="B112" s="1" t="s">
        <v>112</v>
      </c>
      <c r="C112" s="1" t="str">
        <f>HYPERLINK("https://talan.bank.gov.ua/get-user-certificate/2i2Am_LHzKK6URlnPwMc","Завантажити сертифікат")</f>
        <v>Завантажити сертифікат</v>
      </c>
    </row>
    <row r="113" spans="1:3" x14ac:dyDescent="0.3">
      <c r="A113" s="3">
        <v>112</v>
      </c>
      <c r="B113" s="1" t="s">
        <v>113</v>
      </c>
      <c r="C113" s="1" t="str">
        <f>HYPERLINK("https://talan.bank.gov.ua/get-user-certificate/2i2AmL3Lt03xiOuzikVk","Завантажити сертифікат")</f>
        <v>Завантажити сертифікат</v>
      </c>
    </row>
    <row r="114" spans="1:3" x14ac:dyDescent="0.3">
      <c r="A114" s="3">
        <v>113</v>
      </c>
      <c r="B114" s="1" t="s">
        <v>114</v>
      </c>
      <c r="C114" s="1" t="str">
        <f>HYPERLINK("https://talan.bank.gov.ua/get-user-certificate/2i2AmVN40x6QniT7gvhK","Завантажити сертифікат")</f>
        <v>Завантажити сертифікат</v>
      </c>
    </row>
    <row r="115" spans="1:3" x14ac:dyDescent="0.3">
      <c r="A115" s="3">
        <v>114</v>
      </c>
      <c r="B115" s="1" t="s">
        <v>115</v>
      </c>
      <c r="C115" s="1" t="str">
        <f>HYPERLINK("https://talan.bank.gov.ua/get-user-certificate/2i2AmWQIqQm6UcIVo4e1","Завантажити сертифікат")</f>
        <v>Завантажити сертифікат</v>
      </c>
    </row>
    <row r="116" spans="1:3" x14ac:dyDescent="0.3">
      <c r="A116" s="3">
        <v>115</v>
      </c>
      <c r="B116" s="1" t="s">
        <v>116</v>
      </c>
      <c r="C116" s="1" t="str">
        <f>HYPERLINK("https://talan.bank.gov.ua/get-user-certificate/2i2AmpdXDriQ2Wq_Mgni","Завантажити сертифікат")</f>
        <v>Завантажити сертифікат</v>
      </c>
    </row>
    <row r="117" spans="1:3" x14ac:dyDescent="0.3">
      <c r="A117" s="3">
        <v>116</v>
      </c>
      <c r="B117" s="1" t="s">
        <v>117</v>
      </c>
      <c r="C117" s="1" t="str">
        <f>HYPERLINK("https://talan.bank.gov.ua/get-user-certificate/2i2AmEi-9HvQ9zBHEWdi","Завантажити сертифікат")</f>
        <v>Завантажити сертифікат</v>
      </c>
    </row>
    <row r="118" spans="1:3" x14ac:dyDescent="0.3">
      <c r="A118" s="3">
        <v>117</v>
      </c>
      <c r="B118" s="1" t="s">
        <v>118</v>
      </c>
      <c r="C118" s="1" t="str">
        <f>HYPERLINK("https://talan.bank.gov.ua/get-user-certificate/2i2Am9GJtSrgQ7pUaXo2","Завантажити сертифікат")</f>
        <v>Завантажити сертифікат</v>
      </c>
    </row>
    <row r="119" spans="1:3" x14ac:dyDescent="0.3">
      <c r="A119" s="3">
        <v>118</v>
      </c>
      <c r="B119" s="1" t="s">
        <v>119</v>
      </c>
      <c r="C119" s="1" t="str">
        <f>HYPERLINK("https://talan.bank.gov.ua/get-user-certificate/2i2AmledyiTfz0hMaVuH","Завантажити сертифікат")</f>
        <v>Завантажити сертифікат</v>
      </c>
    </row>
    <row r="120" spans="1:3" x14ac:dyDescent="0.3">
      <c r="A120" s="3">
        <v>119</v>
      </c>
      <c r="B120" s="1" t="s">
        <v>120</v>
      </c>
      <c r="C120" s="1" t="str">
        <f>HYPERLINK("https://talan.bank.gov.ua/get-user-certificate/2i2AmUDWfWVcJgiL2304","Завантажити сертифікат")</f>
        <v>Завантажити сертифікат</v>
      </c>
    </row>
    <row r="121" spans="1:3" x14ac:dyDescent="0.3">
      <c r="A121" s="3">
        <v>120</v>
      </c>
      <c r="B121" s="1" t="s">
        <v>121</v>
      </c>
      <c r="C121" s="1" t="str">
        <f>HYPERLINK("https://talan.bank.gov.ua/get-user-certificate/2i2AmrVYiKIDmGvalmCd","Завантажити сертифікат")</f>
        <v>Завантажити сертифікат</v>
      </c>
    </row>
    <row r="122" spans="1:3" x14ac:dyDescent="0.3">
      <c r="A122" s="3">
        <v>121</v>
      </c>
      <c r="B122" s="1" t="s">
        <v>122</v>
      </c>
      <c r="C122" s="1" t="str">
        <f>HYPERLINK("https://talan.bank.gov.ua/get-user-certificate/2i2Amb5Gfy5sWwCskbXG","Завантажити сертифікат")</f>
        <v>Завантажити сертифікат</v>
      </c>
    </row>
    <row r="123" spans="1:3" x14ac:dyDescent="0.3">
      <c r="A123" s="3">
        <v>122</v>
      </c>
      <c r="B123" s="1" t="s">
        <v>123</v>
      </c>
      <c r="C123" s="1" t="str">
        <f>HYPERLINK("https://talan.bank.gov.ua/get-user-certificate/2i2AmW-VYTjO1qdoKaeH","Завантажити сертифікат")</f>
        <v>Завантажити сертифікат</v>
      </c>
    </row>
    <row r="124" spans="1:3" x14ac:dyDescent="0.3">
      <c r="A124" s="3">
        <v>123</v>
      </c>
      <c r="B124" s="1" t="s">
        <v>124</v>
      </c>
      <c r="C124" s="1" t="str">
        <f>HYPERLINK("https://talan.bank.gov.ua/get-user-certificate/2i2Am3fecI4hxhH6VLic","Завантажити сертифікат")</f>
        <v>Завантажити сертифікат</v>
      </c>
    </row>
    <row r="125" spans="1:3" x14ac:dyDescent="0.3">
      <c r="A125" s="3">
        <v>124</v>
      </c>
      <c r="B125" s="1" t="s">
        <v>125</v>
      </c>
      <c r="C125" s="1" t="str">
        <f>HYPERLINK("https://talan.bank.gov.ua/get-user-certificate/2i2Am4yl5d26_ne7_-sm","Завантажити сертифікат")</f>
        <v>Завантажити сертифікат</v>
      </c>
    </row>
    <row r="126" spans="1:3" x14ac:dyDescent="0.3">
      <c r="A126" s="3">
        <v>125</v>
      </c>
      <c r="B126" s="1" t="s">
        <v>126</v>
      </c>
      <c r="C126" s="1" t="str">
        <f>HYPERLINK("https://talan.bank.gov.ua/get-user-certificate/2i2AmtOM91A0gi9T6VRg","Завантажити сертифікат")</f>
        <v>Завантажити сертифікат</v>
      </c>
    </row>
    <row r="127" spans="1:3" x14ac:dyDescent="0.3">
      <c r="A127" s="3">
        <v>126</v>
      </c>
      <c r="B127" s="1" t="s">
        <v>127</v>
      </c>
      <c r="C127" s="1" t="str">
        <f>HYPERLINK("https://talan.bank.gov.ua/get-user-certificate/2i2Am7i2aOvSubLFwzJC","Завантажити сертифікат")</f>
        <v>Завантажити сертифікат</v>
      </c>
    </row>
    <row r="128" spans="1:3" x14ac:dyDescent="0.3">
      <c r="A128" s="3">
        <v>127</v>
      </c>
      <c r="B128" s="1" t="s">
        <v>128</v>
      </c>
      <c r="C128" s="1" t="str">
        <f>HYPERLINK("https://talan.bank.gov.ua/get-user-certificate/2i2AmjMUyUnobjXo3Y5B","Завантажити сертифікат")</f>
        <v>Завантажити сертифікат</v>
      </c>
    </row>
    <row r="129" spans="1:3" x14ac:dyDescent="0.3">
      <c r="A129" s="3">
        <v>128</v>
      </c>
      <c r="B129" s="1" t="s">
        <v>129</v>
      </c>
      <c r="C129" s="1" t="str">
        <f>HYPERLINK("https://talan.bank.gov.ua/get-user-certificate/2i2Am9yW2aLJ_axivKCC","Завантажити сертифікат")</f>
        <v>Завантажити сертифікат</v>
      </c>
    </row>
    <row r="130" spans="1:3" x14ac:dyDescent="0.3">
      <c r="A130" s="3">
        <v>129</v>
      </c>
      <c r="B130" s="1" t="s">
        <v>130</v>
      </c>
      <c r="C130" s="1" t="str">
        <f>HYPERLINK("https://talan.bank.gov.ua/get-user-certificate/2i2AmOVArXeNyLkRhKEl","Завантажити сертифікат")</f>
        <v>Завантажити сертифікат</v>
      </c>
    </row>
    <row r="131" spans="1:3" x14ac:dyDescent="0.3">
      <c r="A131" s="3">
        <v>130</v>
      </c>
      <c r="B131" s="1" t="s">
        <v>131</v>
      </c>
      <c r="C131" s="1" t="str">
        <f>HYPERLINK("https://talan.bank.gov.ua/get-user-certificate/2i2Am0j-Zw-04GnUtdjo","Завантажити сертифікат")</f>
        <v>Завантажити сертифікат</v>
      </c>
    </row>
    <row r="132" spans="1:3" x14ac:dyDescent="0.3">
      <c r="A132" s="3">
        <v>131</v>
      </c>
      <c r="B132" s="1" t="s">
        <v>132</v>
      </c>
      <c r="C132" s="1" t="str">
        <f>HYPERLINK("https://talan.bank.gov.ua/get-user-certificate/2i2AmJI3azSU2U2XSLaI","Завантажити сертифікат")</f>
        <v>Завантажити сертифікат</v>
      </c>
    </row>
    <row r="133" spans="1:3" x14ac:dyDescent="0.3">
      <c r="A133" s="3">
        <v>132</v>
      </c>
      <c r="B133" s="1" t="s">
        <v>133</v>
      </c>
      <c r="C133" s="1" t="str">
        <f>HYPERLINK("https://talan.bank.gov.ua/get-user-certificate/2i2AmeI5AtcT0yoZ-G8u","Завантажити сертифікат")</f>
        <v>Завантажити сертифікат</v>
      </c>
    </row>
    <row r="134" spans="1:3" x14ac:dyDescent="0.3">
      <c r="A134" s="3">
        <v>133</v>
      </c>
      <c r="B134" s="1" t="s">
        <v>134</v>
      </c>
      <c r="C134" s="1" t="str">
        <f>HYPERLINK("https://talan.bank.gov.ua/get-user-certificate/2i2Am5ZiwePoylw4vy8K","Завантажити сертифікат")</f>
        <v>Завантажити сертифікат</v>
      </c>
    </row>
    <row r="135" spans="1:3" x14ac:dyDescent="0.3">
      <c r="A135" s="3">
        <v>134</v>
      </c>
      <c r="B135" s="1" t="s">
        <v>135</v>
      </c>
      <c r="C135" s="1" t="str">
        <f>HYPERLINK("https://talan.bank.gov.ua/get-user-certificate/2i2Am3loHVHRwkzJS00Y","Завантажити сертифікат")</f>
        <v>Завантажити сертифікат</v>
      </c>
    </row>
    <row r="136" spans="1:3" x14ac:dyDescent="0.3">
      <c r="A136" s="3">
        <v>135</v>
      </c>
      <c r="B136" s="1" t="s">
        <v>136</v>
      </c>
      <c r="C136" s="1" t="str">
        <f>HYPERLINK("https://talan.bank.gov.ua/get-user-certificate/2i2AmgTNJhKWM6svjByg","Завантажити сертифікат")</f>
        <v>Завантажити сертифікат</v>
      </c>
    </row>
    <row r="137" spans="1:3" x14ac:dyDescent="0.3">
      <c r="A137" s="3">
        <v>136</v>
      </c>
      <c r="B137" s="1" t="s">
        <v>137</v>
      </c>
      <c r="C137" s="1" t="str">
        <f>HYPERLINK("https://talan.bank.gov.ua/get-user-certificate/2i2AmLWJ-636kiFGc0Ec","Завантажити сертифікат")</f>
        <v>Завантажити сертифікат</v>
      </c>
    </row>
    <row r="138" spans="1:3" x14ac:dyDescent="0.3">
      <c r="A138" s="3">
        <v>137</v>
      </c>
      <c r="B138" s="1" t="s">
        <v>138</v>
      </c>
      <c r="C138" s="1" t="str">
        <f>HYPERLINK("https://talan.bank.gov.ua/get-user-certificate/2i2AmBGPEOFD3P-kH3pg","Завантажити сертифікат")</f>
        <v>Завантажити сертифікат</v>
      </c>
    </row>
    <row r="139" spans="1:3" x14ac:dyDescent="0.3">
      <c r="A139" s="3">
        <v>138</v>
      </c>
      <c r="B139" s="1" t="s">
        <v>139</v>
      </c>
      <c r="C139" s="1" t="str">
        <f>HYPERLINK("https://talan.bank.gov.ua/get-user-certificate/2i2AmOcU0xQcdktoc5Yi","Завантажити сертифікат")</f>
        <v>Завантажити сертифікат</v>
      </c>
    </row>
    <row r="140" spans="1:3" x14ac:dyDescent="0.3">
      <c r="A140" s="3">
        <v>139</v>
      </c>
      <c r="B140" s="1" t="s">
        <v>140</v>
      </c>
      <c r="C140" s="1" t="str">
        <f>HYPERLINK("https://talan.bank.gov.ua/get-user-certificate/2i2AmZw8b4ewtJGAK120","Завантажити сертифікат")</f>
        <v>Завантажити сертифікат</v>
      </c>
    </row>
    <row r="141" spans="1:3" x14ac:dyDescent="0.3">
      <c r="A141" s="3">
        <v>140</v>
      </c>
      <c r="B141" s="1" t="s">
        <v>141</v>
      </c>
      <c r="C141" s="1" t="str">
        <f>HYPERLINK("https://talan.bank.gov.ua/get-user-certificate/2i2AmyaxSzPxNPHEBkp5","Завантажити сертифікат")</f>
        <v>Завантажити сертифікат</v>
      </c>
    </row>
    <row r="142" spans="1:3" x14ac:dyDescent="0.3">
      <c r="A142" s="3">
        <v>141</v>
      </c>
      <c r="B142" s="1" t="s">
        <v>142</v>
      </c>
      <c r="C142" s="1" t="str">
        <f>HYPERLINK("https://talan.bank.gov.ua/get-user-certificate/2i2Amm5-D49i6T0Z4-r9","Завантажити сертифікат")</f>
        <v>Завантажити сертифікат</v>
      </c>
    </row>
    <row r="143" spans="1:3" x14ac:dyDescent="0.3">
      <c r="A143" s="3">
        <v>142</v>
      </c>
      <c r="B143" s="1" t="s">
        <v>143</v>
      </c>
      <c r="C143" s="1" t="str">
        <f>HYPERLINK("https://talan.bank.gov.ua/get-user-certificate/2i2Am3NVB8KOaN-Cnz3W","Завантажити сертифікат")</f>
        <v>Завантажити сертифікат</v>
      </c>
    </row>
    <row r="144" spans="1:3" x14ac:dyDescent="0.3">
      <c r="A144" s="3">
        <v>143</v>
      </c>
      <c r="B144" s="1" t="s">
        <v>144</v>
      </c>
      <c r="C144" s="1" t="str">
        <f>HYPERLINK("https://talan.bank.gov.ua/get-user-certificate/2i2AmJruIv1isKMQxT1U","Завантажити сертифікат")</f>
        <v>Завантажити сертифікат</v>
      </c>
    </row>
    <row r="145" spans="1:3" x14ac:dyDescent="0.3">
      <c r="A145" s="3">
        <v>144</v>
      </c>
      <c r="B145" s="1" t="s">
        <v>145</v>
      </c>
      <c r="C145" s="1" t="str">
        <f>HYPERLINK("https://talan.bank.gov.ua/get-user-certificate/2i2Am87a9TXpn4nVUrU7","Завантажити сертифікат")</f>
        <v>Завантажити сертифікат</v>
      </c>
    </row>
    <row r="146" spans="1:3" x14ac:dyDescent="0.3">
      <c r="A146" s="3">
        <v>145</v>
      </c>
      <c r="B146" s="1" t="s">
        <v>146</v>
      </c>
      <c r="C146" s="1" t="str">
        <f>HYPERLINK("https://talan.bank.gov.ua/get-user-certificate/2i2Am6VvCTJbBtd75To8","Завантажити сертифікат")</f>
        <v>Завантажити сертифікат</v>
      </c>
    </row>
    <row r="147" spans="1:3" x14ac:dyDescent="0.3">
      <c r="A147" s="3">
        <v>146</v>
      </c>
      <c r="B147" s="1" t="s">
        <v>147</v>
      </c>
      <c r="C147" s="1" t="str">
        <f>HYPERLINK("https://talan.bank.gov.ua/get-user-certificate/2i2AmWNO8-iZsuBwIbHi","Завантажити сертифікат")</f>
        <v>Завантажити сертифікат</v>
      </c>
    </row>
    <row r="148" spans="1:3" x14ac:dyDescent="0.3">
      <c r="A148" s="3">
        <v>147</v>
      </c>
      <c r="B148" s="1" t="s">
        <v>148</v>
      </c>
      <c r="C148" s="1" t="str">
        <f>HYPERLINK("https://talan.bank.gov.ua/get-user-certificate/2i2AmPCReBAtsQUOCZCE","Завантажити сертифікат")</f>
        <v>Завантажити сертифікат</v>
      </c>
    </row>
    <row r="149" spans="1:3" x14ac:dyDescent="0.3">
      <c r="A149" s="3">
        <v>148</v>
      </c>
      <c r="B149" s="1" t="s">
        <v>149</v>
      </c>
      <c r="C149" s="1" t="str">
        <f>HYPERLINK("https://talan.bank.gov.ua/get-user-certificate/2i2Amt5-Kzga42wgr1BH","Завантажити сертифікат")</f>
        <v>Завантажити сертифікат</v>
      </c>
    </row>
    <row r="150" spans="1:3" x14ac:dyDescent="0.3">
      <c r="A150" s="3">
        <v>149</v>
      </c>
      <c r="B150" s="1" t="s">
        <v>150</v>
      </c>
      <c r="C150" s="1" t="str">
        <f>HYPERLINK("https://talan.bank.gov.ua/get-user-certificate/2i2AmE10eJ9n2LWFtuTa","Завантажити сертифікат")</f>
        <v>Завантажити сертифікат</v>
      </c>
    </row>
    <row r="151" spans="1:3" x14ac:dyDescent="0.3">
      <c r="A151" s="3">
        <v>150</v>
      </c>
      <c r="B151" s="1" t="s">
        <v>151</v>
      </c>
      <c r="C151" s="1" t="str">
        <f>HYPERLINK("https://talan.bank.gov.ua/get-user-certificate/2i2Amj_k8ChJ2KcNwXw1","Завантажити сертифікат")</f>
        <v>Завантажити сертифікат</v>
      </c>
    </row>
    <row r="152" spans="1:3" x14ac:dyDescent="0.3">
      <c r="A152" s="3">
        <v>151</v>
      </c>
      <c r="B152" s="1" t="s">
        <v>152</v>
      </c>
      <c r="C152" s="1" t="str">
        <f>HYPERLINK("https://talan.bank.gov.ua/get-user-certificate/2i2AmXvLseeZcWpBU0Ma","Завантажити сертифікат")</f>
        <v>Завантажити сертифікат</v>
      </c>
    </row>
    <row r="153" spans="1:3" x14ac:dyDescent="0.3">
      <c r="A153" s="3">
        <v>152</v>
      </c>
      <c r="B153" s="1" t="s">
        <v>153</v>
      </c>
      <c r="C153" s="1" t="str">
        <f>HYPERLINK("https://talan.bank.gov.ua/get-user-certificate/2i2AmQb4Co4FqTYWY-uI","Завантажити сертифікат")</f>
        <v>Завантажити сертифікат</v>
      </c>
    </row>
    <row r="154" spans="1:3" x14ac:dyDescent="0.3">
      <c r="A154" s="3">
        <v>153</v>
      </c>
      <c r="B154" s="1" t="s">
        <v>154</v>
      </c>
      <c r="C154" s="1" t="str">
        <f>HYPERLINK("https://talan.bank.gov.ua/get-user-certificate/2i2AmbDmMpnby6n7wUaW","Завантажити сертифікат")</f>
        <v>Завантажити сертифікат</v>
      </c>
    </row>
    <row r="155" spans="1:3" x14ac:dyDescent="0.3">
      <c r="A155" s="3">
        <v>154</v>
      </c>
      <c r="B155" s="1" t="s">
        <v>155</v>
      </c>
      <c r="C155" s="1" t="str">
        <f>HYPERLINK("https://talan.bank.gov.ua/get-user-certificate/2i2AmIwebWW1zm7pScWf","Завантажити сертифікат")</f>
        <v>Завантажити сертифікат</v>
      </c>
    </row>
    <row r="156" spans="1:3" x14ac:dyDescent="0.3">
      <c r="A156" s="3">
        <v>155</v>
      </c>
      <c r="B156" s="1" t="s">
        <v>156</v>
      </c>
      <c r="C156" s="1" t="str">
        <f>HYPERLINK("https://talan.bank.gov.ua/get-user-certificate/2i2AmLfSpK8itRj8MmsY","Завантажити сертифікат")</f>
        <v>Завантажити сертифікат</v>
      </c>
    </row>
    <row r="157" spans="1:3" x14ac:dyDescent="0.3">
      <c r="A157" s="3">
        <v>156</v>
      </c>
      <c r="B157" s="1" t="s">
        <v>157</v>
      </c>
      <c r="C157" s="1" t="str">
        <f>HYPERLINK("https://talan.bank.gov.ua/get-user-certificate/2i2Am-j5-dVSzRNEXlB-","Завантажити сертифікат")</f>
        <v>Завантажити сертифікат</v>
      </c>
    </row>
    <row r="158" spans="1:3" x14ac:dyDescent="0.3">
      <c r="A158" s="3">
        <v>157</v>
      </c>
      <c r="B158" s="1" t="s">
        <v>158</v>
      </c>
      <c r="C158" s="1" t="str">
        <f>HYPERLINK("https://talan.bank.gov.ua/get-user-certificate/2i2AmaeyCqShBxIpV3rR","Завантажити сертифікат")</f>
        <v>Завантажити сертифікат</v>
      </c>
    </row>
    <row r="159" spans="1:3" x14ac:dyDescent="0.3">
      <c r="A159" s="3">
        <v>158</v>
      </c>
      <c r="B159" s="1" t="s">
        <v>159</v>
      </c>
      <c r="C159" s="1" t="str">
        <f>HYPERLINK("https://talan.bank.gov.ua/get-user-certificate/2i2AmhNW_J_92Xg5uDvk","Завантажити сертифікат")</f>
        <v>Завантажити сертифікат</v>
      </c>
    </row>
    <row r="160" spans="1:3" x14ac:dyDescent="0.3">
      <c r="A160" s="3">
        <v>159</v>
      </c>
      <c r="B160" s="1" t="s">
        <v>160</v>
      </c>
      <c r="C160" s="1" t="str">
        <f>HYPERLINK("https://talan.bank.gov.ua/get-user-certificate/2i2AmTO28ELBAt0Jgjyx","Завантажити сертифікат")</f>
        <v>Завантажити сертифікат</v>
      </c>
    </row>
    <row r="161" spans="1:3" x14ac:dyDescent="0.3">
      <c r="A161" s="3">
        <v>160</v>
      </c>
      <c r="B161" s="1" t="s">
        <v>161</v>
      </c>
      <c r="C161" s="1" t="str">
        <f>HYPERLINK("https://talan.bank.gov.ua/get-user-certificate/2i2AmU8y5ED8Klp-TTLh","Завантажити сертифікат")</f>
        <v>Завантажити сертифікат</v>
      </c>
    </row>
    <row r="162" spans="1:3" x14ac:dyDescent="0.3">
      <c r="A162" s="3">
        <v>161</v>
      </c>
      <c r="B162" s="1" t="s">
        <v>162</v>
      </c>
      <c r="C162" s="1" t="str">
        <f>HYPERLINK("https://talan.bank.gov.ua/get-user-certificate/2i2AmAMSKIHEYFsksNux","Завантажити сертифікат")</f>
        <v>Завантажити сертифікат</v>
      </c>
    </row>
    <row r="163" spans="1:3" x14ac:dyDescent="0.3">
      <c r="A163" s="3">
        <v>162</v>
      </c>
      <c r="B163" s="1" t="s">
        <v>163</v>
      </c>
      <c r="C163" s="1" t="str">
        <f>HYPERLINK("https://talan.bank.gov.ua/get-user-certificate/2i2AmEtEIXcTAFw0H7QU","Завантажити сертифікат")</f>
        <v>Завантажити сертифікат</v>
      </c>
    </row>
    <row r="164" spans="1:3" x14ac:dyDescent="0.3">
      <c r="A164" s="3">
        <v>163</v>
      </c>
      <c r="B164" s="1" t="s">
        <v>164</v>
      </c>
      <c r="C164" s="1" t="str">
        <f>HYPERLINK("https://talan.bank.gov.ua/get-user-certificate/2i2Amr8l2aKQp69APAw6","Завантажити сертифікат")</f>
        <v>Завантажити сертифікат</v>
      </c>
    </row>
    <row r="165" spans="1:3" x14ac:dyDescent="0.3">
      <c r="A165" s="3">
        <v>164</v>
      </c>
      <c r="B165" s="1" t="s">
        <v>165</v>
      </c>
      <c r="C165" s="1" t="str">
        <f>HYPERLINK("https://talan.bank.gov.ua/get-user-certificate/2i2Am37yNLlpfdryLyIO","Завантажити сертифікат")</f>
        <v>Завантажити сертифікат</v>
      </c>
    </row>
    <row r="166" spans="1:3" x14ac:dyDescent="0.3">
      <c r="A166" s="3">
        <v>165</v>
      </c>
      <c r="B166" s="1" t="s">
        <v>166</v>
      </c>
      <c r="C166" s="1" t="str">
        <f>HYPERLINK("https://talan.bank.gov.ua/get-user-certificate/2i2Am_WsTmXITgKlhFsO","Завантажити сертифікат")</f>
        <v>Завантажити сертифікат</v>
      </c>
    </row>
    <row r="167" spans="1:3" x14ac:dyDescent="0.3">
      <c r="A167" s="3">
        <v>166</v>
      </c>
      <c r="B167" s="1" t="s">
        <v>167</v>
      </c>
      <c r="C167" s="1" t="str">
        <f>HYPERLINK("https://talan.bank.gov.ua/get-user-certificate/2i2AmFRX7FDqa9pDEU4i","Завантажити сертифікат")</f>
        <v>Завантажити сертифікат</v>
      </c>
    </row>
    <row r="168" spans="1:3" x14ac:dyDescent="0.3">
      <c r="A168" s="3">
        <v>167</v>
      </c>
      <c r="B168" s="1" t="s">
        <v>168</v>
      </c>
      <c r="C168" s="1" t="str">
        <f>HYPERLINK("https://talan.bank.gov.ua/get-user-certificate/2i2AmgKhDz0yAMNm6G6y","Завантажити сертифікат")</f>
        <v>Завантажити сертифікат</v>
      </c>
    </row>
    <row r="169" spans="1:3" x14ac:dyDescent="0.3">
      <c r="A169" s="3">
        <v>168</v>
      </c>
      <c r="B169" s="1" t="s">
        <v>169</v>
      </c>
      <c r="C169" s="1" t="str">
        <f>HYPERLINK("https://talan.bank.gov.ua/get-user-certificate/2i2AmsxA-6JVkHLSkrV_","Завантажити сертифікат")</f>
        <v>Завантажити сертифікат</v>
      </c>
    </row>
    <row r="170" spans="1:3" x14ac:dyDescent="0.3">
      <c r="A170" s="3">
        <v>169</v>
      </c>
      <c r="B170" s="1" t="s">
        <v>170</v>
      </c>
      <c r="C170" s="1" t="str">
        <f>HYPERLINK("https://talan.bank.gov.ua/get-user-certificate/2i2AmjObTqodSgpt8SZI","Завантажити сертифікат")</f>
        <v>Завантажити сертифікат</v>
      </c>
    </row>
    <row r="171" spans="1:3" x14ac:dyDescent="0.3">
      <c r="A171" s="3">
        <v>170</v>
      </c>
      <c r="B171" s="1" t="s">
        <v>171</v>
      </c>
      <c r="C171" s="1" t="str">
        <f>HYPERLINK("https://talan.bank.gov.ua/get-user-certificate/2i2Am1RGz2G2HYS7q_P7","Завантажити сертифікат")</f>
        <v>Завантажити сертифікат</v>
      </c>
    </row>
    <row r="172" spans="1:3" x14ac:dyDescent="0.3">
      <c r="A172" s="3">
        <v>171</v>
      </c>
      <c r="B172" s="1" t="s">
        <v>172</v>
      </c>
      <c r="C172" s="1" t="str">
        <f>HYPERLINK("https://talan.bank.gov.ua/get-user-certificate/2i2Am9bZhjrITlD9o4gx","Завантажити сертифікат")</f>
        <v>Завантажити сертифікат</v>
      </c>
    </row>
    <row r="173" spans="1:3" x14ac:dyDescent="0.3">
      <c r="A173" s="3">
        <v>172</v>
      </c>
      <c r="B173" s="1" t="s">
        <v>173</v>
      </c>
      <c r="C173" s="1" t="str">
        <f>HYPERLINK("https://talan.bank.gov.ua/get-user-certificate/2i2Am1DakBDuorPxGV04","Завантажити сертифікат")</f>
        <v>Завантажити сертифікат</v>
      </c>
    </row>
    <row r="174" spans="1:3" x14ac:dyDescent="0.3">
      <c r="A174" s="3">
        <v>173</v>
      </c>
      <c r="B174" s="1" t="s">
        <v>174</v>
      </c>
      <c r="C174" s="1" t="str">
        <f>HYPERLINK("https://talan.bank.gov.ua/get-user-certificate/2i2AmVEGLaXocupOmkiU","Завантажити сертифікат")</f>
        <v>Завантажити сертифікат</v>
      </c>
    </row>
    <row r="175" spans="1:3" x14ac:dyDescent="0.3">
      <c r="A175" s="3">
        <v>174</v>
      </c>
      <c r="B175" s="1" t="s">
        <v>175</v>
      </c>
      <c r="C175" s="1" t="str">
        <f>HYPERLINK("https://talan.bank.gov.ua/get-user-certificate/2i2AmxwnOI2z0-zw4b4H","Завантажити сертифікат")</f>
        <v>Завантажити сертифікат</v>
      </c>
    </row>
    <row r="176" spans="1:3" x14ac:dyDescent="0.3">
      <c r="A176" s="3">
        <v>175</v>
      </c>
      <c r="B176" s="1" t="s">
        <v>176</v>
      </c>
      <c r="C176" s="1" t="str">
        <f>HYPERLINK("https://talan.bank.gov.ua/get-user-certificate/2i2Am4QLuvKXpMay4Pfx","Завантажити сертифікат")</f>
        <v>Завантажити сертифікат</v>
      </c>
    </row>
    <row r="177" spans="1:3" x14ac:dyDescent="0.3">
      <c r="A177" s="3">
        <v>176</v>
      </c>
      <c r="B177" s="1" t="s">
        <v>177</v>
      </c>
      <c r="C177" s="1" t="str">
        <f>HYPERLINK("https://talan.bank.gov.ua/get-user-certificate/2i2AmYlL285dZ9-q8cTj","Завантажити сертифікат")</f>
        <v>Завантажити сертифікат</v>
      </c>
    </row>
    <row r="178" spans="1:3" x14ac:dyDescent="0.3">
      <c r="A178" s="3">
        <v>177</v>
      </c>
      <c r="B178" s="1" t="s">
        <v>178</v>
      </c>
      <c r="C178" s="1" t="str">
        <f>HYPERLINK("https://talan.bank.gov.ua/get-user-certificate/2i2AmMKDh55Hh2x9emUZ","Завантажити сертифікат")</f>
        <v>Завантажити сертифікат</v>
      </c>
    </row>
    <row r="179" spans="1:3" x14ac:dyDescent="0.3">
      <c r="A179" s="3">
        <v>178</v>
      </c>
      <c r="B179" s="1" t="s">
        <v>179</v>
      </c>
      <c r="C179" s="1" t="str">
        <f>HYPERLINK("https://talan.bank.gov.ua/get-user-certificate/2i2Amn0dEnmoHLeMuq3o","Завантажити сертифікат")</f>
        <v>Завантажити сертифікат</v>
      </c>
    </row>
    <row r="180" spans="1:3" x14ac:dyDescent="0.3">
      <c r="A180" s="3">
        <v>179</v>
      </c>
      <c r="B180" s="1" t="s">
        <v>180</v>
      </c>
      <c r="C180" s="1" t="str">
        <f>HYPERLINK("https://talan.bank.gov.ua/get-user-certificate/2i2AmJnTb5zFZYFfnSIl","Завантажити сертифікат")</f>
        <v>Завантажити сертифікат</v>
      </c>
    </row>
    <row r="181" spans="1:3" x14ac:dyDescent="0.3">
      <c r="A181" s="3">
        <v>180</v>
      </c>
      <c r="B181" s="1" t="s">
        <v>181</v>
      </c>
      <c r="C181" s="1" t="str">
        <f>HYPERLINK("https://talan.bank.gov.ua/get-user-certificate/2i2Amh98u9UEQXTKhqA9","Завантажити сертифікат")</f>
        <v>Завантажити сертифікат</v>
      </c>
    </row>
    <row r="182" spans="1:3" x14ac:dyDescent="0.3">
      <c r="A182" s="3">
        <v>181</v>
      </c>
      <c r="B182" s="1" t="s">
        <v>182</v>
      </c>
      <c r="C182" s="1" t="str">
        <f>HYPERLINK("https://talan.bank.gov.ua/get-user-certificate/2i2AmrSCgtHRs8ISesvm","Завантажити сертифікат")</f>
        <v>Завантажити сертифікат</v>
      </c>
    </row>
    <row r="183" spans="1:3" x14ac:dyDescent="0.3">
      <c r="A183" s="3">
        <v>182</v>
      </c>
      <c r="B183" s="1" t="s">
        <v>183</v>
      </c>
      <c r="C183" s="1" t="str">
        <f>HYPERLINK("https://talan.bank.gov.ua/get-user-certificate/2i2AmiWLSh2CrWjx8xNV","Завантажити сертифікат")</f>
        <v>Завантажити сертифікат</v>
      </c>
    </row>
    <row r="184" spans="1:3" x14ac:dyDescent="0.3">
      <c r="A184" s="3">
        <v>183</v>
      </c>
      <c r="B184" s="1" t="s">
        <v>184</v>
      </c>
      <c r="C184" s="1" t="str">
        <f>HYPERLINK("https://talan.bank.gov.ua/get-user-certificate/2i2AmlShrGE95LMR7CaF","Завантажити сертифікат")</f>
        <v>Завантажити сертифікат</v>
      </c>
    </row>
    <row r="185" spans="1:3" x14ac:dyDescent="0.3">
      <c r="A185" s="3">
        <v>184</v>
      </c>
      <c r="B185" s="1" t="s">
        <v>185</v>
      </c>
      <c r="C185" s="1" t="str">
        <f>HYPERLINK("https://talan.bank.gov.ua/get-user-certificate/2i2Ambd4nW1uiO5yNCcO","Завантажити сертифікат")</f>
        <v>Завантажити сертифікат</v>
      </c>
    </row>
    <row r="186" spans="1:3" x14ac:dyDescent="0.3">
      <c r="A186" s="3">
        <v>185</v>
      </c>
      <c r="B186" s="1" t="s">
        <v>186</v>
      </c>
      <c r="C186" s="1" t="str">
        <f>HYPERLINK("https://talan.bank.gov.ua/get-user-certificate/2i2Am_tqBWvdTUaPwwvx","Завантажити сертифікат")</f>
        <v>Завантажити сертифікат</v>
      </c>
    </row>
    <row r="187" spans="1:3" x14ac:dyDescent="0.3">
      <c r="A187" s="3">
        <v>186</v>
      </c>
      <c r="B187" s="1" t="s">
        <v>187</v>
      </c>
      <c r="C187" s="1" t="str">
        <f>HYPERLINK("https://talan.bank.gov.ua/get-user-certificate/2i2AmUEZ-7bz9mROB4Ue","Завантажити сертифікат")</f>
        <v>Завантажити сертифікат</v>
      </c>
    </row>
    <row r="188" spans="1:3" x14ac:dyDescent="0.3">
      <c r="A188" s="3">
        <v>187</v>
      </c>
      <c r="B188" s="1" t="s">
        <v>188</v>
      </c>
      <c r="C188" s="1" t="str">
        <f>HYPERLINK("https://talan.bank.gov.ua/get-user-certificate/2i2AmIF7B5RckfgsCH_7","Завантажити сертифікат")</f>
        <v>Завантажити сертифікат</v>
      </c>
    </row>
    <row r="189" spans="1:3" x14ac:dyDescent="0.3">
      <c r="A189" s="3">
        <v>188</v>
      </c>
      <c r="B189" s="1" t="s">
        <v>189</v>
      </c>
      <c r="C189" s="1" t="str">
        <f>HYPERLINK("https://talan.bank.gov.ua/get-user-certificate/2i2Am-AgH6B6kWirtSLc","Завантажити сертифікат")</f>
        <v>Завантажити сертифікат</v>
      </c>
    </row>
    <row r="190" spans="1:3" x14ac:dyDescent="0.3">
      <c r="A190" s="3">
        <v>189</v>
      </c>
      <c r="B190" s="1" t="s">
        <v>190</v>
      </c>
      <c r="C190" s="1" t="str">
        <f>HYPERLINK("https://talan.bank.gov.ua/get-user-certificate/2i2AmpDBDYalmMGMmHqL","Завантажити сертифікат")</f>
        <v>Завантажити сертифікат</v>
      </c>
    </row>
    <row r="191" spans="1:3" x14ac:dyDescent="0.3">
      <c r="A191" s="3">
        <v>190</v>
      </c>
      <c r="B191" s="1" t="s">
        <v>191</v>
      </c>
      <c r="C191" s="1" t="str">
        <f>HYPERLINK("https://talan.bank.gov.ua/get-user-certificate/2i2AmJCr2pmn86908INT","Завантажити сертифікат")</f>
        <v>Завантажити сертифікат</v>
      </c>
    </row>
    <row r="192" spans="1:3" x14ac:dyDescent="0.3">
      <c r="A192" s="3">
        <v>191</v>
      </c>
      <c r="B192" s="1" t="s">
        <v>192</v>
      </c>
      <c r="C192" s="1" t="str">
        <f>HYPERLINK("https://talan.bank.gov.ua/get-user-certificate/2i2AmrtK39e-JKYo0WZ6","Завантажити сертифікат")</f>
        <v>Завантажити сертифікат</v>
      </c>
    </row>
    <row r="193" spans="1:3" x14ac:dyDescent="0.3">
      <c r="A193" s="3">
        <v>192</v>
      </c>
      <c r="B193" s="1" t="s">
        <v>193</v>
      </c>
      <c r="C193" s="1" t="str">
        <f>HYPERLINK("https://talan.bank.gov.ua/get-user-certificate/2i2AmVLvoBqaa0xD_Kzn","Завантажити сертифікат")</f>
        <v>Завантажити сертифікат</v>
      </c>
    </row>
    <row r="194" spans="1:3" x14ac:dyDescent="0.3">
      <c r="A194" s="3">
        <v>193</v>
      </c>
      <c r="B194" s="1" t="s">
        <v>194</v>
      </c>
      <c r="C194" s="1" t="str">
        <f>HYPERLINK("https://talan.bank.gov.ua/get-user-certificate/2i2AmU4zsY1eH4qlo05u","Завантажити сертифікат")</f>
        <v>Завантажити сертифікат</v>
      </c>
    </row>
    <row r="195" spans="1:3" x14ac:dyDescent="0.3">
      <c r="A195" s="3">
        <v>194</v>
      </c>
      <c r="B195" s="1" t="s">
        <v>195</v>
      </c>
      <c r="C195" s="1" t="str">
        <f>HYPERLINK("https://talan.bank.gov.ua/get-user-certificate/2i2AmpME4zQXcgOGhJ6S","Завантажити сертифікат")</f>
        <v>Завантажити сертифікат</v>
      </c>
    </row>
    <row r="196" spans="1:3" x14ac:dyDescent="0.3">
      <c r="A196" s="3">
        <v>195</v>
      </c>
      <c r="B196" s="1" t="s">
        <v>196</v>
      </c>
      <c r="C196" s="1" t="str">
        <f>HYPERLINK("https://talan.bank.gov.ua/get-user-certificate/2i2AmSe1tIGoBtTQY77V","Завантажити сертифікат")</f>
        <v>Завантажити сертифікат</v>
      </c>
    </row>
    <row r="197" spans="1:3" x14ac:dyDescent="0.3">
      <c r="A197" s="3">
        <v>196</v>
      </c>
      <c r="B197" s="1" t="s">
        <v>197</v>
      </c>
      <c r="C197" s="1" t="str">
        <f>HYPERLINK("https://talan.bank.gov.ua/get-user-certificate/2i2AmaKQaDbLL0gd994g","Завантажити сертифікат")</f>
        <v>Завантажити сертифікат</v>
      </c>
    </row>
    <row r="198" spans="1:3" x14ac:dyDescent="0.3">
      <c r="A198" s="3">
        <v>197</v>
      </c>
      <c r="B198" s="1" t="s">
        <v>198</v>
      </c>
      <c r="C198" s="1" t="str">
        <f>HYPERLINK("https://talan.bank.gov.ua/get-user-certificate/2i2AmRvQDrjtUHFZneIs","Завантажити сертифікат")</f>
        <v>Завантажити сертифікат</v>
      </c>
    </row>
    <row r="199" spans="1:3" x14ac:dyDescent="0.3">
      <c r="A199" s="3">
        <v>198</v>
      </c>
      <c r="B199" s="1" t="s">
        <v>199</v>
      </c>
      <c r="C199" s="1" t="str">
        <f>HYPERLINK("https://talan.bank.gov.ua/get-user-certificate/2i2AmUN_x1ldCBAoC_0Q","Завантажити сертифікат")</f>
        <v>Завантажити сертифікат</v>
      </c>
    </row>
    <row r="200" spans="1:3" x14ac:dyDescent="0.3">
      <c r="A200" s="3">
        <v>199</v>
      </c>
      <c r="B200" s="1" t="s">
        <v>200</v>
      </c>
      <c r="C200" s="1" t="str">
        <f>HYPERLINK("https://talan.bank.gov.ua/get-user-certificate/2i2AmOwhMJ6950MlKcyI","Завантажити сертифікат")</f>
        <v>Завантажити сертифікат</v>
      </c>
    </row>
    <row r="201" spans="1:3" x14ac:dyDescent="0.3">
      <c r="A201" s="3">
        <v>200</v>
      </c>
      <c r="B201" s="1" t="s">
        <v>201</v>
      </c>
      <c r="C201" s="1" t="str">
        <f>HYPERLINK("https://talan.bank.gov.ua/get-user-certificate/2i2AmIHrXXf59gy73GhE","Завантажити сертифікат")</f>
        <v>Завантажити сертифікат</v>
      </c>
    </row>
    <row r="202" spans="1:3" x14ac:dyDescent="0.3">
      <c r="A202" s="3">
        <v>201</v>
      </c>
      <c r="B202" s="1" t="s">
        <v>202</v>
      </c>
      <c r="C202" s="1" t="str">
        <f>HYPERLINK("https://talan.bank.gov.ua/get-user-certificate/2i2AmKS7nmS5XJBy3phV","Завантажити сертифікат")</f>
        <v>Завантажити сертифікат</v>
      </c>
    </row>
    <row r="203" spans="1:3" x14ac:dyDescent="0.3">
      <c r="A203" s="3">
        <v>202</v>
      </c>
      <c r="B203" s="1" t="s">
        <v>203</v>
      </c>
      <c r="C203" s="1" t="str">
        <f>HYPERLINK("https://talan.bank.gov.ua/get-user-certificate/2i2AmWCcYnYpqVs1Ehcs","Завантажити сертифікат")</f>
        <v>Завантажити сертифікат</v>
      </c>
    </row>
    <row r="204" spans="1:3" x14ac:dyDescent="0.3">
      <c r="A204" s="3">
        <v>203</v>
      </c>
      <c r="B204" s="1" t="s">
        <v>204</v>
      </c>
      <c r="C204" s="1" t="str">
        <f>HYPERLINK("https://talan.bank.gov.ua/get-user-certificate/2i2Am3HlmP_D0ZYqqBnM","Завантажити сертифікат")</f>
        <v>Завантажити сертифікат</v>
      </c>
    </row>
    <row r="205" spans="1:3" x14ac:dyDescent="0.3">
      <c r="A205" s="3">
        <v>204</v>
      </c>
      <c r="B205" s="1" t="s">
        <v>205</v>
      </c>
      <c r="C205" s="1" t="str">
        <f>HYPERLINK("https://talan.bank.gov.ua/get-user-certificate/2i2AmR6t8ZntI-Q-3yVB","Завантажити сертифікат")</f>
        <v>Завантажити сертифікат</v>
      </c>
    </row>
    <row r="206" spans="1:3" x14ac:dyDescent="0.3">
      <c r="A206" s="3">
        <v>205</v>
      </c>
      <c r="B206" s="1" t="s">
        <v>206</v>
      </c>
      <c r="C206" s="1" t="str">
        <f>HYPERLINK("https://talan.bank.gov.ua/get-user-certificate/2i2AmJx1vVxVTzchk9Sk","Завантажити сертифікат")</f>
        <v>Завантажити сертифікат</v>
      </c>
    </row>
    <row r="207" spans="1:3" x14ac:dyDescent="0.3">
      <c r="A207" s="3">
        <v>206</v>
      </c>
      <c r="B207" s="1" t="s">
        <v>207</v>
      </c>
      <c r="C207" s="1" t="str">
        <f>HYPERLINK("https://talan.bank.gov.ua/get-user-certificate/2i2Am-K-RvpEZhP6x33E","Завантажити сертифікат")</f>
        <v>Завантажити сертифікат</v>
      </c>
    </row>
    <row r="208" spans="1:3" x14ac:dyDescent="0.3">
      <c r="A208" s="3">
        <v>207</v>
      </c>
      <c r="B208" s="1" t="s">
        <v>208</v>
      </c>
      <c r="C208" s="1" t="str">
        <f>HYPERLINK("https://talan.bank.gov.ua/get-user-certificate/2i2AmTHM8L9JagMMgIyD","Завантажити сертифікат")</f>
        <v>Завантажити сертифікат</v>
      </c>
    </row>
    <row r="209" spans="1:3" x14ac:dyDescent="0.3">
      <c r="A209" s="3">
        <v>208</v>
      </c>
      <c r="B209" s="1" t="s">
        <v>209</v>
      </c>
      <c r="C209" s="1" t="str">
        <f>HYPERLINK("https://talan.bank.gov.ua/get-user-certificate/2i2AmajYcOp6saPhxXZC","Завантажити сертифікат")</f>
        <v>Завантажити сертифікат</v>
      </c>
    </row>
    <row r="210" spans="1:3" x14ac:dyDescent="0.3">
      <c r="A210" s="3">
        <v>209</v>
      </c>
      <c r="B210" s="1" t="s">
        <v>210</v>
      </c>
      <c r="C210" s="1" t="str">
        <f>HYPERLINK("https://talan.bank.gov.ua/get-user-certificate/2i2AmQ2xRXE8j8kygWit","Завантажити сертифікат")</f>
        <v>Завантажити сертифікат</v>
      </c>
    </row>
    <row r="211" spans="1:3" x14ac:dyDescent="0.3">
      <c r="A211" s="3">
        <v>210</v>
      </c>
      <c r="B211" s="1" t="s">
        <v>211</v>
      </c>
      <c r="C211" s="1" t="str">
        <f>HYPERLINK("https://talan.bank.gov.ua/get-user-certificate/2i2AmExLyDSLpjItpwAZ","Завантажити сертифікат")</f>
        <v>Завантажити сертифікат</v>
      </c>
    </row>
    <row r="212" spans="1:3" x14ac:dyDescent="0.3">
      <c r="A212" s="3">
        <v>211</v>
      </c>
      <c r="B212" s="1" t="s">
        <v>212</v>
      </c>
      <c r="C212" s="1" t="str">
        <f>HYPERLINK("https://talan.bank.gov.ua/get-user-certificate/2i2Am1dbi5hHPYw7WivO","Завантажити сертифікат")</f>
        <v>Завантажити сертифікат</v>
      </c>
    </row>
    <row r="213" spans="1:3" x14ac:dyDescent="0.3">
      <c r="A213" s="3">
        <v>212</v>
      </c>
      <c r="B213" s="1" t="s">
        <v>213</v>
      </c>
      <c r="C213" s="1" t="str">
        <f>HYPERLINK("https://talan.bank.gov.ua/get-user-certificate/2i2AmXOYrqXWZDlfju5T","Завантажити сертифікат")</f>
        <v>Завантажити сертифікат</v>
      </c>
    </row>
    <row r="214" spans="1:3" x14ac:dyDescent="0.3">
      <c r="A214" s="3">
        <v>213</v>
      </c>
      <c r="B214" s="1" t="s">
        <v>214</v>
      </c>
      <c r="C214" s="1" t="str">
        <f>HYPERLINK("https://talan.bank.gov.ua/get-user-certificate/2i2Amb04gV9rrEohWXTN","Завантажити сертифікат")</f>
        <v>Завантажити сертифікат</v>
      </c>
    </row>
    <row r="215" spans="1:3" x14ac:dyDescent="0.3">
      <c r="A215" s="3">
        <v>214</v>
      </c>
      <c r="B215" s="1" t="s">
        <v>215</v>
      </c>
      <c r="C215" s="1" t="str">
        <f>HYPERLINK("https://talan.bank.gov.ua/get-user-certificate/2i2Am9F4NI5qXyBY23lI","Завантажити сертифікат")</f>
        <v>Завантажити сертифікат</v>
      </c>
    </row>
    <row r="216" spans="1:3" x14ac:dyDescent="0.3">
      <c r="A216" s="3">
        <v>215</v>
      </c>
      <c r="B216" s="1" t="s">
        <v>216</v>
      </c>
      <c r="C216" s="1" t="str">
        <f>HYPERLINK("https://talan.bank.gov.ua/get-user-certificate/2i2Amli7Keywj61lUPD1","Завантажити сертифікат")</f>
        <v>Завантажити сертифікат</v>
      </c>
    </row>
    <row r="217" spans="1:3" x14ac:dyDescent="0.3">
      <c r="A217" s="3">
        <v>216</v>
      </c>
      <c r="B217" s="1" t="s">
        <v>217</v>
      </c>
      <c r="C217" s="1" t="str">
        <f>HYPERLINK("https://talan.bank.gov.ua/get-user-certificate/2i2AmIjmy9ecACaT8pZC","Завантажити сертифікат")</f>
        <v>Завантажити сертифікат</v>
      </c>
    </row>
    <row r="218" spans="1:3" x14ac:dyDescent="0.3">
      <c r="A218" s="3">
        <v>217</v>
      </c>
      <c r="B218" s="1" t="s">
        <v>218</v>
      </c>
      <c r="C218" s="1" t="str">
        <f>HYPERLINK("https://talan.bank.gov.ua/get-user-certificate/2i2AmxRFN1vygN4fphZQ","Завантажити сертифікат")</f>
        <v>Завантажити сертифікат</v>
      </c>
    </row>
    <row r="219" spans="1:3" x14ac:dyDescent="0.3">
      <c r="A219" s="3">
        <v>218</v>
      </c>
      <c r="B219" s="1" t="s">
        <v>219</v>
      </c>
      <c r="C219" s="1" t="str">
        <f>HYPERLINK("https://talan.bank.gov.ua/get-user-certificate/2i2AmOIGaGa-1mFF4EUZ","Завантажити сертифікат")</f>
        <v>Завантажити сертифікат</v>
      </c>
    </row>
    <row r="220" spans="1:3" x14ac:dyDescent="0.3">
      <c r="A220" s="3">
        <v>219</v>
      </c>
      <c r="B220" s="1" t="s">
        <v>220</v>
      </c>
      <c r="C220" s="1" t="str">
        <f>HYPERLINK("https://talan.bank.gov.ua/get-user-certificate/2i2AmaJdEgktcArsnRlE","Завантажити сертифікат")</f>
        <v>Завантажити сертифікат</v>
      </c>
    </row>
    <row r="221" spans="1:3" x14ac:dyDescent="0.3">
      <c r="A221" s="3">
        <v>220</v>
      </c>
      <c r="B221" s="1" t="s">
        <v>221</v>
      </c>
      <c r="C221" s="1" t="str">
        <f>HYPERLINK("https://talan.bank.gov.ua/get-user-certificate/2i2AmwSp1YHa2-tmzl9Z","Завантажити сертифікат")</f>
        <v>Завантажити сертифікат</v>
      </c>
    </row>
    <row r="222" spans="1:3" x14ac:dyDescent="0.3">
      <c r="A222" s="3">
        <v>221</v>
      </c>
      <c r="B222" s="1" t="s">
        <v>222</v>
      </c>
      <c r="C222" s="1" t="str">
        <f>HYPERLINK("https://talan.bank.gov.ua/get-user-certificate/2i2AmEQBWuZ_GegfLQIe","Завантажити сертифікат")</f>
        <v>Завантажити сертифікат</v>
      </c>
    </row>
    <row r="223" spans="1:3" x14ac:dyDescent="0.3">
      <c r="A223" s="3">
        <v>222</v>
      </c>
      <c r="B223" s="1" t="s">
        <v>223</v>
      </c>
      <c r="C223" s="1" t="str">
        <f>HYPERLINK("https://talan.bank.gov.ua/get-user-certificate/2i2Am6iA1dTRGcyu4E0J","Завантажити сертифікат")</f>
        <v>Завантажити сертифікат</v>
      </c>
    </row>
    <row r="224" spans="1:3" x14ac:dyDescent="0.3">
      <c r="A224" s="3">
        <v>223</v>
      </c>
      <c r="B224" s="1" t="s">
        <v>224</v>
      </c>
      <c r="C224" s="1" t="str">
        <f>HYPERLINK("https://talan.bank.gov.ua/get-user-certificate/2i2AmZ9Mnaou0JBkfIQR","Завантажити сертифікат")</f>
        <v>Завантажити сертифікат</v>
      </c>
    </row>
    <row r="225" spans="1:3" x14ac:dyDescent="0.3">
      <c r="A225" s="3">
        <v>224</v>
      </c>
      <c r="B225" s="1" t="s">
        <v>225</v>
      </c>
      <c r="C225" s="1" t="str">
        <f>HYPERLINK("https://talan.bank.gov.ua/get-user-certificate/2i2AmAUH0gyInzydtoLF","Завантажити сертифікат")</f>
        <v>Завантажити сертифікат</v>
      </c>
    </row>
    <row r="226" spans="1:3" x14ac:dyDescent="0.3">
      <c r="A226" s="3">
        <v>225</v>
      </c>
      <c r="B226" s="1" t="s">
        <v>226</v>
      </c>
      <c r="C226" s="1" t="str">
        <f>HYPERLINK("https://talan.bank.gov.ua/get-user-certificate/2i2AmI5Pyn_HVlx7yctX","Завантажити сертифікат")</f>
        <v>Завантажити сертифікат</v>
      </c>
    </row>
    <row r="227" spans="1:3" x14ac:dyDescent="0.3">
      <c r="A227" s="3">
        <v>226</v>
      </c>
      <c r="B227" s="1" t="s">
        <v>227</v>
      </c>
      <c r="C227" s="1" t="str">
        <f>HYPERLINK("https://talan.bank.gov.ua/get-user-certificate/2i2Amm9UxQK0KUriuC2R","Завантажити сертифікат")</f>
        <v>Завантажити сертифікат</v>
      </c>
    </row>
    <row r="228" spans="1:3" x14ac:dyDescent="0.3">
      <c r="A228" s="3">
        <v>227</v>
      </c>
      <c r="B228" s="1" t="s">
        <v>228</v>
      </c>
      <c r="C228" s="1" t="str">
        <f>HYPERLINK("https://talan.bank.gov.ua/get-user-certificate/2i2AmKTPbxGBxMEHbYp1","Завантажити сертифікат")</f>
        <v>Завантажити сертифікат</v>
      </c>
    </row>
    <row r="229" spans="1:3" x14ac:dyDescent="0.3">
      <c r="A229" s="3">
        <v>228</v>
      </c>
      <c r="B229" s="1" t="s">
        <v>229</v>
      </c>
      <c r="C229" s="1" t="str">
        <f>HYPERLINK("https://talan.bank.gov.ua/get-user-certificate/2i2AmrjRvs2yu-Y5PY_9","Завантажити сертифікат")</f>
        <v>Завантажити сертифікат</v>
      </c>
    </row>
    <row r="230" spans="1:3" x14ac:dyDescent="0.3">
      <c r="A230" s="3">
        <v>229</v>
      </c>
      <c r="B230" s="1" t="s">
        <v>230</v>
      </c>
      <c r="C230" s="1" t="str">
        <f>HYPERLINK("https://talan.bank.gov.ua/get-user-certificate/2i2AmROpiwxJmsgnxmV6","Завантажити сертифікат")</f>
        <v>Завантажити сертифікат</v>
      </c>
    </row>
    <row r="231" spans="1:3" x14ac:dyDescent="0.3">
      <c r="A231" s="3">
        <v>230</v>
      </c>
      <c r="B231" s="1" t="s">
        <v>231</v>
      </c>
      <c r="C231" s="1" t="str">
        <f>HYPERLINK("https://talan.bank.gov.ua/get-user-certificate/2i2AmzCQQ6Lyb7Vhgo02","Завантажити сертифікат")</f>
        <v>Завантажити сертифікат</v>
      </c>
    </row>
    <row r="232" spans="1:3" x14ac:dyDescent="0.3">
      <c r="A232" s="3">
        <v>231</v>
      </c>
      <c r="B232" s="1" t="s">
        <v>232</v>
      </c>
      <c r="C232" s="1" t="str">
        <f>HYPERLINK("https://talan.bank.gov.ua/get-user-certificate/2i2AmvMk38nLhKzPzQYM","Завантажити сертифікат")</f>
        <v>Завантажити сертифікат</v>
      </c>
    </row>
    <row r="233" spans="1:3" x14ac:dyDescent="0.3">
      <c r="A233" s="3">
        <v>232</v>
      </c>
      <c r="B233" s="1" t="s">
        <v>233</v>
      </c>
      <c r="C233" s="1" t="str">
        <f>HYPERLINK("https://talan.bank.gov.ua/get-user-certificate/2i2AmZOyk1QvPS9f-TJt","Завантажити сертифікат")</f>
        <v>Завантажити сертифікат</v>
      </c>
    </row>
    <row r="234" spans="1:3" x14ac:dyDescent="0.3">
      <c r="A234" s="3">
        <v>233</v>
      </c>
      <c r="B234" s="1" t="s">
        <v>234</v>
      </c>
      <c r="C234" s="1" t="str">
        <f>HYPERLINK("https://talan.bank.gov.ua/get-user-certificate/2i2AmTeQrAheq9-UglCa","Завантажити сертифікат")</f>
        <v>Завантажити сертифікат</v>
      </c>
    </row>
    <row r="235" spans="1:3" x14ac:dyDescent="0.3">
      <c r="A235" s="3">
        <v>234</v>
      </c>
      <c r="B235" s="1" t="s">
        <v>235</v>
      </c>
      <c r="C235" s="1" t="str">
        <f>HYPERLINK("https://talan.bank.gov.ua/get-user-certificate/2i2AmHK8tZU-YNIMsQiV","Завантажити сертифікат")</f>
        <v>Завантажити сертифікат</v>
      </c>
    </row>
    <row r="236" spans="1:3" x14ac:dyDescent="0.3">
      <c r="A236" s="3">
        <v>235</v>
      </c>
      <c r="B236" s="1" t="s">
        <v>236</v>
      </c>
      <c r="C236" s="1" t="str">
        <f>HYPERLINK("https://talan.bank.gov.ua/get-user-certificate/2i2AmHAwAhh0VARi18oP","Завантажити сертифікат")</f>
        <v>Завантажити сертифікат</v>
      </c>
    </row>
    <row r="237" spans="1:3" x14ac:dyDescent="0.3">
      <c r="A237" s="3">
        <v>236</v>
      </c>
      <c r="B237" s="1" t="s">
        <v>237</v>
      </c>
      <c r="C237" s="1" t="str">
        <f>HYPERLINK("https://talan.bank.gov.ua/get-user-certificate/2i2Ambt4G3XozCN-7hi6","Завантажити сертифікат")</f>
        <v>Завантажити сертифікат</v>
      </c>
    </row>
    <row r="238" spans="1:3" x14ac:dyDescent="0.3">
      <c r="A238" s="3">
        <v>237</v>
      </c>
      <c r="B238" s="1" t="s">
        <v>238</v>
      </c>
      <c r="C238" s="1" t="str">
        <f>HYPERLINK("https://talan.bank.gov.ua/get-user-certificate/2i2Amv43gECwL3NFuAVG","Завантажити сертифікат")</f>
        <v>Завантажити сертифікат</v>
      </c>
    </row>
    <row r="239" spans="1:3" x14ac:dyDescent="0.3">
      <c r="A239" s="3">
        <v>238</v>
      </c>
      <c r="B239" s="1" t="s">
        <v>239</v>
      </c>
      <c r="C239" s="1" t="str">
        <f>HYPERLINK("https://talan.bank.gov.ua/get-user-certificate/2i2AmyvbW41Y61_yIU7d","Завантажити сертифікат")</f>
        <v>Завантажити сертифікат</v>
      </c>
    </row>
    <row r="240" spans="1:3" x14ac:dyDescent="0.3">
      <c r="A240" s="3">
        <v>239</v>
      </c>
      <c r="B240" s="1" t="s">
        <v>240</v>
      </c>
      <c r="C240" s="1" t="str">
        <f>HYPERLINK("https://talan.bank.gov.ua/get-user-certificate/2i2Am6eZ7C_Y25SLbYbw","Завантажити сертифікат")</f>
        <v>Завантажити сертифікат</v>
      </c>
    </row>
    <row r="241" spans="1:3" x14ac:dyDescent="0.3">
      <c r="A241" s="3">
        <v>240</v>
      </c>
      <c r="B241" s="1" t="s">
        <v>241</v>
      </c>
      <c r="C241" s="1" t="str">
        <f>HYPERLINK("https://talan.bank.gov.ua/get-user-certificate/2i2AmROik589YNr8MmJI","Завантажити сертифікат")</f>
        <v>Завантажити сертифікат</v>
      </c>
    </row>
    <row r="242" spans="1:3" x14ac:dyDescent="0.3">
      <c r="A242" s="3">
        <v>241</v>
      </c>
      <c r="B242" s="1" t="s">
        <v>242</v>
      </c>
      <c r="C242" s="1" t="str">
        <f>HYPERLINK("https://talan.bank.gov.ua/get-user-certificate/2i2Am83Ccbuv1-lRQC4R","Завантажити сертифікат")</f>
        <v>Завантажити сертифікат</v>
      </c>
    </row>
    <row r="243" spans="1:3" x14ac:dyDescent="0.3">
      <c r="A243" s="3">
        <v>242</v>
      </c>
      <c r="B243" s="1" t="s">
        <v>243</v>
      </c>
      <c r="C243" s="1" t="str">
        <f>HYPERLINK("https://talan.bank.gov.ua/get-user-certificate/2i2Amnpo2hLUNO6RWJlp","Завантажити сертифікат")</f>
        <v>Завантажити сертифікат</v>
      </c>
    </row>
    <row r="244" spans="1:3" x14ac:dyDescent="0.3">
      <c r="A244" s="3">
        <v>243</v>
      </c>
      <c r="B244" s="1" t="s">
        <v>244</v>
      </c>
      <c r="C244" s="1" t="str">
        <f>HYPERLINK("https://talan.bank.gov.ua/get-user-certificate/2i2AmglsG4k2abRHPQfv","Завантажити сертифікат")</f>
        <v>Завантажити сертифікат</v>
      </c>
    </row>
    <row r="245" spans="1:3" x14ac:dyDescent="0.3">
      <c r="A245" s="3">
        <v>244</v>
      </c>
      <c r="B245" s="1" t="s">
        <v>245</v>
      </c>
      <c r="C245" s="1" t="str">
        <f>HYPERLINK("https://talan.bank.gov.ua/get-user-certificate/2i2Am4TLOY_sUPrpVZi7","Завантажити сертифікат")</f>
        <v>Завантажити сертифікат</v>
      </c>
    </row>
    <row r="246" spans="1:3" x14ac:dyDescent="0.3">
      <c r="A246" s="3">
        <v>245</v>
      </c>
      <c r="B246" s="1" t="s">
        <v>246</v>
      </c>
      <c r="C246" s="1" t="str">
        <f>HYPERLINK("https://talan.bank.gov.ua/get-user-certificate/2i2AmJszIdd2JTBWz7xU","Завантажити сертифікат")</f>
        <v>Завантажити сертифікат</v>
      </c>
    </row>
    <row r="247" spans="1:3" x14ac:dyDescent="0.3">
      <c r="A247" s="3">
        <v>246</v>
      </c>
      <c r="B247" s="1" t="s">
        <v>247</v>
      </c>
      <c r="C247" s="1" t="str">
        <f>HYPERLINK("https://talan.bank.gov.ua/get-user-certificate/2i2Amx06X0CqfA0b-Jf1","Завантажити сертифікат")</f>
        <v>Завантажити сертифікат</v>
      </c>
    </row>
    <row r="248" spans="1:3" x14ac:dyDescent="0.3">
      <c r="A248" s="3">
        <v>247</v>
      </c>
      <c r="B248" s="1" t="s">
        <v>248</v>
      </c>
      <c r="C248" s="1" t="str">
        <f>HYPERLINK("https://talan.bank.gov.ua/get-user-certificate/2i2AmmrL3hIfeUvWNid-","Завантажити сертифікат")</f>
        <v>Завантажити сертифікат</v>
      </c>
    </row>
    <row r="249" spans="1:3" x14ac:dyDescent="0.3">
      <c r="A249" s="3">
        <v>248</v>
      </c>
      <c r="B249" s="1" t="s">
        <v>249</v>
      </c>
      <c r="C249" s="1" t="str">
        <f>HYPERLINK("https://talan.bank.gov.ua/get-user-certificate/2i2AmH8PE9WPdi7p5tte","Завантажити сертифікат")</f>
        <v>Завантажити сертифікат</v>
      </c>
    </row>
    <row r="250" spans="1:3" x14ac:dyDescent="0.3">
      <c r="A250" s="3">
        <v>249</v>
      </c>
      <c r="B250" s="1" t="s">
        <v>250</v>
      </c>
      <c r="C250" s="1" t="str">
        <f>HYPERLINK("https://talan.bank.gov.ua/get-user-certificate/2i2Am8ZVEOalxIHt58q7","Завантажити сертифікат")</f>
        <v>Завантажити сертифікат</v>
      </c>
    </row>
    <row r="251" spans="1:3" x14ac:dyDescent="0.3">
      <c r="A251" s="3">
        <v>250</v>
      </c>
      <c r="B251" s="1" t="s">
        <v>251</v>
      </c>
      <c r="C251" s="1" t="str">
        <f>HYPERLINK("https://talan.bank.gov.ua/get-user-certificate/2i2Am50x98yxcatI9l7B","Завантажити сертифікат")</f>
        <v>Завантажити сертифікат</v>
      </c>
    </row>
    <row r="252" spans="1:3" x14ac:dyDescent="0.3">
      <c r="A252" s="3">
        <v>251</v>
      </c>
      <c r="B252" s="1" t="s">
        <v>252</v>
      </c>
      <c r="C252" s="1" t="str">
        <f>HYPERLINK("https://talan.bank.gov.ua/get-user-certificate/2i2AmVPJ7aupfUGkQ_P9","Завантажити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C2" r:id="rId1" tooltip="Завантажити сертифікат" display="Завантажити сертифікат"/>
    <hyperlink ref="C3" r:id="rId2" tooltip="Завантажити сертифікат" display="Завантажити сертифікат"/>
    <hyperlink ref="C4" r:id="rId3" tooltip="Завантажити сертифікат" display="Завантажити сертифікат"/>
    <hyperlink ref="C5" r:id="rId4" tooltip="Завантажити сертифікат" display="Завантажити сертифікат"/>
    <hyperlink ref="C6" r:id="rId5" tooltip="Завантажити сертифікат" display="Завантажити сертифікат"/>
    <hyperlink ref="C7" r:id="rId6" tooltip="Завантажити сертифікат" display="Завантажити сертифікат"/>
    <hyperlink ref="C8" r:id="rId7" tooltip="Завантажити сертифікат" display="Завантажити сертифікат"/>
    <hyperlink ref="C9" r:id="rId8" tooltip="Завантажити сертифікат" display="Завантажити сертифікат"/>
    <hyperlink ref="C10" r:id="rId9" tooltip="Завантажити сертифікат" display="Завантажити сертифікат"/>
    <hyperlink ref="C11" r:id="rId10" tooltip="Завантажити сертифікат" display="Завантажити сертифікат"/>
    <hyperlink ref="C12" r:id="rId11" tooltip="Завантажити сертифікат" display="Завантажити сертифікат"/>
    <hyperlink ref="C13" r:id="rId12" tooltip="Завантажити сертифікат" display="Завантажити сертифікат"/>
    <hyperlink ref="C14" r:id="rId13" tooltip="Завантажити сертифікат" display="Завантажити сертифікат"/>
    <hyperlink ref="C15" r:id="rId14" tooltip="Завантажити сертифікат" display="Завантажити сертифікат"/>
    <hyperlink ref="C16" r:id="rId15" tooltip="Завантажити сертифікат" display="Завантажити сертифікат"/>
    <hyperlink ref="C17" r:id="rId16" tooltip="Завантажити сертифікат" display="Завантажити сертифікат"/>
    <hyperlink ref="C18" r:id="rId17" tooltip="Завантажити сертифікат" display="Завантажити сертифікат"/>
    <hyperlink ref="C19" r:id="rId18" tooltip="Завантажити сертифікат" display="Завантажити сертифікат"/>
    <hyperlink ref="C20" r:id="rId19" tooltip="Завантажити сертифікат" display="Завантажити сертифікат"/>
    <hyperlink ref="C21" r:id="rId20" tooltip="Завантажити сертифікат" display="Завантажити сертифікат"/>
    <hyperlink ref="C22" r:id="rId21" tooltip="Завантажити сертифікат" display="Завантажити сертифікат"/>
    <hyperlink ref="C23" r:id="rId22" tooltip="Завантажити сертифікат" display="Завантажити сертифікат"/>
    <hyperlink ref="C24" r:id="rId23" tooltip="Завантажити сертифікат" display="Завантажити сертифікат"/>
    <hyperlink ref="C25" r:id="rId24" tooltip="Завантажити сертифікат" display="Завантажити сертифікат"/>
    <hyperlink ref="C26" r:id="rId25" tooltip="Завантажити сертифікат" display="Завантажити сертифікат"/>
    <hyperlink ref="C27" r:id="rId26" tooltip="Завантажити сертифікат" display="Завантажити сертифікат"/>
    <hyperlink ref="C28" r:id="rId27" tooltip="Завантажити сертифікат" display="Завантажити сертифікат"/>
    <hyperlink ref="C29" r:id="rId28" tooltip="Завантажити сертифікат" display="Завантажити сертифікат"/>
    <hyperlink ref="C30" r:id="rId29" tooltip="Завантажити сертифікат" display="Завантажити сертифікат"/>
    <hyperlink ref="C31" r:id="rId30" tooltip="Завантажити сертифікат" display="Завантажити сертифікат"/>
    <hyperlink ref="C32" r:id="rId31" tooltip="Завантажити сертифікат" display="Завантажити сертифікат"/>
    <hyperlink ref="C33" r:id="rId32" tooltip="Завантажити сертифікат" display="Завантажити сертифікат"/>
    <hyperlink ref="C34" r:id="rId33" tooltip="Завантажити сертифікат" display="Завантажити сертифікат"/>
    <hyperlink ref="C35" r:id="rId34" tooltip="Завантажити сертифікат" display="Завантажити сертифікат"/>
    <hyperlink ref="C36" r:id="rId35" tooltip="Завантажити сертифікат" display="Завантажити сертифікат"/>
    <hyperlink ref="C37" r:id="rId36" tooltip="Завантажити сертифікат" display="Завантажити сертифікат"/>
    <hyperlink ref="C38" r:id="rId37" tooltip="Завантажити сертифікат" display="Завантажити сертифікат"/>
    <hyperlink ref="C39" r:id="rId38" tooltip="Завантажити сертифікат" display="Завантажити сертифікат"/>
    <hyperlink ref="C40" r:id="rId39" tooltip="Завантажити сертифікат" display="Завантажити сертифікат"/>
    <hyperlink ref="C41" r:id="rId40" tooltip="Завантажити сертифікат" display="Завантажити сертифікат"/>
    <hyperlink ref="C42" r:id="rId41" tooltip="Завантажити сертифікат" display="Завантажити сертифікат"/>
    <hyperlink ref="C43" r:id="rId42" tooltip="Завантажити сертифікат" display="Завантажити сертифікат"/>
    <hyperlink ref="C44" r:id="rId43" tooltip="Завантажити сертифікат" display="Завантажити сертифікат"/>
    <hyperlink ref="C45" r:id="rId44" tooltip="Завантажити сертифікат" display="Завантажити сертифікат"/>
    <hyperlink ref="C46" r:id="rId45" tooltip="Завантажити сертифікат" display="Завантажити сертифікат"/>
    <hyperlink ref="C47" r:id="rId46" tooltip="Завантажити сертифікат" display="Завантажити сертифікат"/>
    <hyperlink ref="C48" r:id="rId47" tooltip="Завантажити сертифікат" display="Завантажити сертифікат"/>
    <hyperlink ref="C49" r:id="rId48" tooltip="Завантажити сертифікат" display="Завантажити сертифікат"/>
    <hyperlink ref="C50" r:id="rId49" tooltip="Завантажити сертифікат" display="Завантажити сертифікат"/>
    <hyperlink ref="C51" r:id="rId50" tooltip="Завантажити сертифікат" display="Завантажити сертифікат"/>
    <hyperlink ref="C52" r:id="rId51" tooltip="Завантажити сертифікат" display="Завантажити сертифікат"/>
    <hyperlink ref="C53" r:id="rId52" tooltip="Завантажити сертифікат" display="Завантажити сертифікат"/>
    <hyperlink ref="C54" r:id="rId53" tooltip="Завантажити сертифікат" display="Завантажити сертифікат"/>
    <hyperlink ref="C55" r:id="rId54" tooltip="Завантажити сертифікат" display="Завантажити сертифікат"/>
    <hyperlink ref="C56" r:id="rId55" tooltip="Завантажити сертифікат" display="Завантажити сертифікат"/>
    <hyperlink ref="C57" r:id="rId56" tooltip="Завантажити сертифікат" display="Завантажити сертифікат"/>
    <hyperlink ref="C58" r:id="rId57" tooltip="Завантажити сертифікат" display="Завантажити сертифікат"/>
    <hyperlink ref="C59" r:id="rId58" tooltip="Завантажити сертифікат" display="Завантажити сертифікат"/>
    <hyperlink ref="C60" r:id="rId59" tooltip="Завантажити сертифікат" display="Завантажити сертифікат"/>
    <hyperlink ref="C61" r:id="rId60" tooltip="Завантажити сертифікат" display="Завантажити сертифікат"/>
    <hyperlink ref="C62" r:id="rId61" tooltip="Завантажити сертифікат" display="Завантажити сертифікат"/>
    <hyperlink ref="C63" r:id="rId62" tooltip="Завантажити сертифікат" display="Завантажити сертифікат"/>
    <hyperlink ref="C64" r:id="rId63" tooltip="Завантажити сертифікат" display="Завантажити сертифікат"/>
    <hyperlink ref="C65" r:id="rId64" tooltip="Завантажити сертифікат" display="Завантажити сертифікат"/>
    <hyperlink ref="C66" r:id="rId65" tooltip="Завантажити сертифікат" display="Завантажити сертифікат"/>
    <hyperlink ref="C67" r:id="rId66" tooltip="Завантажити сертифікат" display="Завантажити сертифікат"/>
    <hyperlink ref="C68" r:id="rId67" tooltip="Завантажити сертифікат" display="Завантажити сертифікат"/>
    <hyperlink ref="C69" r:id="rId68" tooltip="Завантажити сертифікат" display="Завантажити сертифікат"/>
    <hyperlink ref="C70" r:id="rId69" tooltip="Завантажити сертифікат" display="Завантажити сертифікат"/>
    <hyperlink ref="C71" r:id="rId70" tooltip="Завантажити сертифікат" display="Завантажити сертифікат"/>
    <hyperlink ref="C72" r:id="rId71" tooltip="Завантажити сертифікат" display="Завантажити сертифікат"/>
    <hyperlink ref="C73" r:id="rId72" tooltip="Завантажити сертифікат" display="Завантажити сертифікат"/>
    <hyperlink ref="C74" r:id="rId73" tooltip="Завантажити сертифікат" display="Завантажити сертифікат"/>
    <hyperlink ref="C75" r:id="rId74" tooltip="Завантажити сертифікат" display="Завантажити сертифікат"/>
    <hyperlink ref="C76" r:id="rId75" tooltip="Завантажити сертифікат" display="Завантажити сертифікат"/>
    <hyperlink ref="C77" r:id="rId76" tooltip="Завантажити сертифікат" display="Завантажити сертифікат"/>
    <hyperlink ref="C78" r:id="rId77" tooltip="Завантажити сертифікат" display="Завантажити сертифікат"/>
    <hyperlink ref="C79" r:id="rId78" tooltip="Завантажити сертифікат" display="Завантажити сертифікат"/>
    <hyperlink ref="C80" r:id="rId79" tooltip="Завантажити сертифікат" display="Завантажити сертифікат"/>
    <hyperlink ref="C81" r:id="rId80" tooltip="Завантажити сертифікат" display="Завантажити сертифікат"/>
    <hyperlink ref="C82" r:id="rId81" tooltip="Завантажити сертифікат" display="Завантажити сертифікат"/>
    <hyperlink ref="C83" r:id="rId82" tooltip="Завантажити сертифікат" display="Завантажити сертифікат"/>
    <hyperlink ref="C84" r:id="rId83" tooltip="Завантажити сертифікат" display="Завантажити сертифікат"/>
    <hyperlink ref="C85" r:id="rId84" tooltip="Завантажити сертифікат" display="Завантажити сертифікат"/>
    <hyperlink ref="C86" r:id="rId85" tooltip="Завантажити сертифікат" display="Завантажити сертифікат"/>
    <hyperlink ref="C87" r:id="rId86" tooltip="Завантажити сертифікат" display="Завантажити сертифікат"/>
    <hyperlink ref="C88" r:id="rId87" tooltip="Завантажити сертифікат" display="Завантажити сертифікат"/>
    <hyperlink ref="C89" r:id="rId88" tooltip="Завантажити сертифікат" display="Завантажити сертифікат"/>
    <hyperlink ref="C90" r:id="rId89" tooltip="Завантажити сертифікат" display="Завантажити сертифікат"/>
    <hyperlink ref="C91" r:id="rId90" tooltip="Завантажити сертифікат" display="Завантажити сертифікат"/>
    <hyperlink ref="C92" r:id="rId91" tooltip="Завантажити сертифікат" display="Завантажити сертифікат"/>
    <hyperlink ref="C93" r:id="rId92" tooltip="Завантажити сертифікат" display="Завантажити сертифікат"/>
    <hyperlink ref="C94" r:id="rId93" tooltip="Завантажити сертифікат" display="Завантажити сертифікат"/>
    <hyperlink ref="C95" r:id="rId94" tooltip="Завантажити сертифікат" display="Завантажити сертифікат"/>
    <hyperlink ref="C96" r:id="rId95" tooltip="Завантажити сертифікат" display="Завантажити сертифікат"/>
    <hyperlink ref="C97" r:id="rId96" tooltip="Завантажити сертифікат" display="Завантажити сертифікат"/>
    <hyperlink ref="C98" r:id="rId97" tooltip="Завантажити сертифікат" display="Завантажити сертифікат"/>
    <hyperlink ref="C99" r:id="rId98" tooltip="Завантажити сертифікат" display="Завантажити сертифікат"/>
    <hyperlink ref="C100" r:id="rId99" tooltip="Завантажити сертифікат" display="Завантажити сертифікат"/>
    <hyperlink ref="C101" r:id="rId100" tooltip="Завантажити сертифікат" display="Завантажити сертифікат"/>
    <hyperlink ref="C102" r:id="rId101" tooltip="Завантажити сертифікат" display="Завантажити сертифікат"/>
    <hyperlink ref="C103" r:id="rId102" tooltip="Завантажити сертифікат" display="Завантажити сертифікат"/>
    <hyperlink ref="C104" r:id="rId103" tooltip="Завантажити сертифікат" display="Завантажити сертифікат"/>
    <hyperlink ref="C105" r:id="rId104" tooltip="Завантажити сертифікат" display="Завантажити сертифікат"/>
    <hyperlink ref="C106" r:id="rId105" tooltip="Завантажити сертифікат" display="Завантажити сертифікат"/>
    <hyperlink ref="C107" r:id="rId106" tooltip="Завантажити сертифікат" display="Завантажити сертифікат"/>
    <hyperlink ref="C108" r:id="rId107" tooltip="Завантажити сертифікат" display="Завантажити сертифікат"/>
    <hyperlink ref="C109" r:id="rId108" tooltip="Завантажити сертифікат" display="Завантажити сертифікат"/>
    <hyperlink ref="C110" r:id="rId109" tooltip="Завантажити сертифікат" display="Завантажити сертифікат"/>
    <hyperlink ref="C111" r:id="rId110" tooltip="Завантажити сертифікат" display="Завантажити сертифікат"/>
    <hyperlink ref="C112" r:id="rId111" tooltip="Завантажити сертифікат" display="Завантажити сертифікат"/>
    <hyperlink ref="C113" r:id="rId112" tooltip="Завантажити сертифікат" display="Завантажити сертифікат"/>
    <hyperlink ref="C114" r:id="rId113" tooltip="Завантажити сертифікат" display="Завантажити сертифікат"/>
    <hyperlink ref="C115" r:id="rId114" tooltip="Завантажити сертифікат" display="Завантажити сертифікат"/>
    <hyperlink ref="C116" r:id="rId115" tooltip="Завантажити сертифікат" display="Завантажити сертифікат"/>
    <hyperlink ref="C117" r:id="rId116" tooltip="Завантажити сертифікат" display="Завантажити сертифікат"/>
    <hyperlink ref="C118" r:id="rId117" tooltip="Завантажити сертифікат" display="Завантажити сертифікат"/>
    <hyperlink ref="C119" r:id="rId118" tooltip="Завантажити сертифікат" display="Завантажити сертифікат"/>
    <hyperlink ref="C120" r:id="rId119" tooltip="Завантажити сертифікат" display="Завантажити сертифікат"/>
    <hyperlink ref="C121" r:id="rId120" tooltip="Завантажити сертифікат" display="Завантажити сертифікат"/>
    <hyperlink ref="C122" r:id="rId121" tooltip="Завантажити сертифікат" display="Завантажити сертифікат"/>
    <hyperlink ref="C123" r:id="rId122" tooltip="Завантажити сертифікат" display="Завантажити сертифікат"/>
    <hyperlink ref="C124" r:id="rId123" tooltip="Завантажити сертифікат" display="Завантажити сертифікат"/>
    <hyperlink ref="C125" r:id="rId124" tooltip="Завантажити сертифікат" display="Завантажити сертифікат"/>
    <hyperlink ref="C126" r:id="rId125" tooltip="Завантажити сертифікат" display="Завантажити сертифікат"/>
    <hyperlink ref="C127" r:id="rId126" tooltip="Завантажити сертифікат" display="Завантажити сертифікат"/>
    <hyperlink ref="C128" r:id="rId127" tooltip="Завантажити сертифікат" display="Завантажити сертифікат"/>
    <hyperlink ref="C129" r:id="rId128" tooltip="Завантажити сертифікат" display="Завантажити сертифікат"/>
    <hyperlink ref="C130" r:id="rId129" tooltip="Завантажити сертифікат" display="Завантажити сертифікат"/>
    <hyperlink ref="C131" r:id="rId130" tooltip="Завантажити сертифікат" display="Завантажити сертифікат"/>
    <hyperlink ref="C132" r:id="rId131" tooltip="Завантажити сертифікат" display="Завантажити сертифікат"/>
    <hyperlink ref="C133" r:id="rId132" tooltip="Завантажити сертифікат" display="Завантажити сертифікат"/>
    <hyperlink ref="C134" r:id="rId133" tooltip="Завантажити сертифікат" display="Завантажити сертифікат"/>
    <hyperlink ref="C135" r:id="rId134" tooltip="Завантажити сертифікат" display="Завантажити сертифікат"/>
    <hyperlink ref="C136" r:id="rId135" tooltip="Завантажити сертифікат" display="Завантажити сертифікат"/>
    <hyperlink ref="C137" r:id="rId136" tooltip="Завантажити сертифікат" display="Завантажити сертифікат"/>
    <hyperlink ref="C138" r:id="rId137" tooltip="Завантажити сертифікат" display="Завантажити сертифікат"/>
    <hyperlink ref="C139" r:id="rId138" tooltip="Завантажити сертифікат" display="Завантажити сертифікат"/>
    <hyperlink ref="C140" r:id="rId139" tooltip="Завантажити сертифікат" display="Завантажити сертифікат"/>
    <hyperlink ref="C141" r:id="rId140" tooltip="Завантажити сертифікат" display="Завантажити сертифікат"/>
    <hyperlink ref="C142" r:id="rId141" tooltip="Завантажити сертифікат" display="Завантажити сертифікат"/>
    <hyperlink ref="C143" r:id="rId142" tooltip="Завантажити сертифікат" display="Завантажити сертифікат"/>
    <hyperlink ref="C144" r:id="rId143" tooltip="Завантажити сертифікат" display="Завантажити сертифікат"/>
    <hyperlink ref="C145" r:id="rId144" tooltip="Завантажити сертифікат" display="Завантажити сертифікат"/>
    <hyperlink ref="C146" r:id="rId145" tooltip="Завантажити сертифікат" display="Завантажити сертифікат"/>
    <hyperlink ref="C147" r:id="rId146" tooltip="Завантажити сертифікат" display="Завантажити сертифікат"/>
    <hyperlink ref="C148" r:id="rId147" tooltip="Завантажити сертифікат" display="Завантажити сертифікат"/>
    <hyperlink ref="C149" r:id="rId148" tooltip="Завантажити сертифікат" display="Завантажити сертифікат"/>
    <hyperlink ref="C150" r:id="rId149" tooltip="Завантажити сертифікат" display="Завантажити сертифікат"/>
    <hyperlink ref="C151" r:id="rId150" tooltip="Завантажити сертифікат" display="Завантажити сертифікат"/>
    <hyperlink ref="C152" r:id="rId151" tooltip="Завантажити сертифікат" display="Завантажити сертифікат"/>
    <hyperlink ref="C153" r:id="rId152" tooltip="Завантажити сертифікат" display="Завантажити сертифікат"/>
    <hyperlink ref="C154" r:id="rId153" tooltip="Завантажити сертифікат" display="Завантажити сертифікат"/>
    <hyperlink ref="C155" r:id="rId154" tooltip="Завантажити сертифікат" display="Завантажити сертифікат"/>
    <hyperlink ref="C156" r:id="rId155" tooltip="Завантажити сертифікат" display="Завантажити сертифікат"/>
    <hyperlink ref="C157" r:id="rId156" tooltip="Завантажити сертифікат" display="Завантажити сертифікат"/>
    <hyperlink ref="C158" r:id="rId157" tooltip="Завантажити сертифікат" display="Завантажити сертифікат"/>
    <hyperlink ref="C159" r:id="rId158" tooltip="Завантажити сертифікат" display="Завантажити сертифікат"/>
    <hyperlink ref="C160" r:id="rId159" tooltip="Завантажити сертифікат" display="Завантажити сертифікат"/>
    <hyperlink ref="C161" r:id="rId160" tooltip="Завантажити сертифікат" display="Завантажити сертифікат"/>
    <hyperlink ref="C162" r:id="rId161" tooltip="Завантажити сертифікат" display="Завантажити сертифікат"/>
    <hyperlink ref="C163" r:id="rId162" tooltip="Завантажити сертифікат" display="Завантажити сертифікат"/>
    <hyperlink ref="C164" r:id="rId163" tooltip="Завантажити сертифікат" display="Завантажити сертифікат"/>
    <hyperlink ref="C165" r:id="rId164" tooltip="Завантажити сертифікат" display="Завантажити сертифікат"/>
    <hyperlink ref="C166" r:id="rId165" tooltip="Завантажити сертифікат" display="Завантажити сертифікат"/>
    <hyperlink ref="C167" r:id="rId166" tooltip="Завантажити сертифікат" display="Завантажити сертифікат"/>
    <hyperlink ref="C168" r:id="rId167" tooltip="Завантажити сертифікат" display="Завантажити сертифікат"/>
    <hyperlink ref="C169" r:id="rId168" tooltip="Завантажити сертифікат" display="Завантажити сертифікат"/>
    <hyperlink ref="C170" r:id="rId169" tooltip="Завантажити сертифікат" display="Завантажити сертифікат"/>
    <hyperlink ref="C171" r:id="rId170" tooltip="Завантажити сертифікат" display="Завантажити сертифікат"/>
    <hyperlink ref="C172" r:id="rId171" tooltip="Завантажити сертифікат" display="Завантажити сертифікат"/>
    <hyperlink ref="C173" r:id="rId172" tooltip="Завантажити сертифікат" display="Завантажити сертифікат"/>
    <hyperlink ref="C174" r:id="rId173" tooltip="Завантажити сертифікат" display="Завантажити сертифікат"/>
    <hyperlink ref="C175" r:id="rId174" tooltip="Завантажити сертифікат" display="Завантажити сертифікат"/>
    <hyperlink ref="C176" r:id="rId175" tooltip="Завантажити сертифікат" display="Завантажити сертифікат"/>
    <hyperlink ref="C177" r:id="rId176" tooltip="Завантажити сертифікат" display="Завантажити сертифікат"/>
    <hyperlink ref="C178" r:id="rId177" tooltip="Завантажити сертифікат" display="Завантажити сертифікат"/>
    <hyperlink ref="C179" r:id="rId178" tooltip="Завантажити сертифікат" display="Завантажити сертифікат"/>
    <hyperlink ref="C180" r:id="rId179" tooltip="Завантажити сертифікат" display="Завантажити сертифікат"/>
    <hyperlink ref="C181" r:id="rId180" tooltip="Завантажити сертифікат" display="Завантажити сертифікат"/>
    <hyperlink ref="C182" r:id="rId181" tooltip="Завантажити сертифікат" display="Завантажити сертифікат"/>
    <hyperlink ref="C183" r:id="rId182" tooltip="Завантажити сертифікат" display="Завантажити сертифікат"/>
    <hyperlink ref="C184" r:id="rId183" tooltip="Завантажити сертифікат" display="Завантажити сертифікат"/>
    <hyperlink ref="C185" r:id="rId184" tooltip="Завантажити сертифікат" display="Завантажити сертифікат"/>
    <hyperlink ref="C186" r:id="rId185" tooltip="Завантажити сертифікат" display="Завантажити сертифікат"/>
    <hyperlink ref="C187" r:id="rId186" tooltip="Завантажити сертифікат" display="Завантажити сертифікат"/>
    <hyperlink ref="C188" r:id="rId187" tooltip="Завантажити сертифікат" display="Завантажити сертифікат"/>
    <hyperlink ref="C189" r:id="rId188" tooltip="Завантажити сертифікат" display="Завантажити сертифікат"/>
    <hyperlink ref="C190" r:id="rId189" tooltip="Завантажити сертифікат" display="Завантажити сертифікат"/>
    <hyperlink ref="C191" r:id="rId190" tooltip="Завантажити сертифікат" display="Завантажити сертифікат"/>
    <hyperlink ref="C192" r:id="rId191" tooltip="Завантажити сертифікат" display="Завантажити сертифікат"/>
    <hyperlink ref="C193" r:id="rId192" tooltip="Завантажити сертифікат" display="Завантажити сертифікат"/>
    <hyperlink ref="C194" r:id="rId193" tooltip="Завантажити сертифікат" display="Завантажити сертифікат"/>
    <hyperlink ref="C195" r:id="rId194" tooltip="Завантажити сертифікат" display="Завантажити сертифікат"/>
    <hyperlink ref="C196" r:id="rId195" tooltip="Завантажити сертифікат" display="Завантажити сертифікат"/>
    <hyperlink ref="C197" r:id="rId196" tooltip="Завантажити сертифікат" display="Завантажити сертифікат"/>
    <hyperlink ref="C198" r:id="rId197" tooltip="Завантажити сертифікат" display="Завантажити сертифікат"/>
    <hyperlink ref="C199" r:id="rId198" tooltip="Завантажити сертифікат" display="Завантажити сертифікат"/>
    <hyperlink ref="C200" r:id="rId199" tooltip="Завантажити сертифікат" display="Завантажити сертифікат"/>
    <hyperlink ref="C201" r:id="rId200" tooltip="Завантажити сертифікат" display="Завантажити сертифікат"/>
    <hyperlink ref="C202" r:id="rId201" tooltip="Завантажити сертифікат" display="Завантажити сертифікат"/>
    <hyperlink ref="C203" r:id="rId202" tooltip="Завантажити сертифікат" display="Завантажити сертифікат"/>
    <hyperlink ref="C204" r:id="rId203" tooltip="Завантажити сертифікат" display="Завантажити сертифікат"/>
    <hyperlink ref="C205" r:id="rId204" tooltip="Завантажити сертифікат" display="Завантажити сертифікат"/>
    <hyperlink ref="C206" r:id="rId205" tooltip="Завантажити сертифікат" display="Завантажити сертифікат"/>
    <hyperlink ref="C207" r:id="rId206" tooltip="Завантажити сертифікат" display="Завантажити сертифікат"/>
    <hyperlink ref="C208" r:id="rId207" tooltip="Завантажити сертифікат" display="Завантажити сертифікат"/>
    <hyperlink ref="C209" r:id="rId208" tooltip="Завантажити сертифікат" display="Завантажити сертифікат"/>
    <hyperlink ref="C210" r:id="rId209" tooltip="Завантажити сертифікат" display="Завантажити сертифікат"/>
    <hyperlink ref="C211" r:id="rId210" tooltip="Завантажити сертифікат" display="Завантажити сертифікат"/>
    <hyperlink ref="C212" r:id="rId211" tooltip="Завантажити сертифікат" display="Завантажити сертифікат"/>
    <hyperlink ref="C213" r:id="rId212" tooltip="Завантажити сертифікат" display="Завантажити сертифікат"/>
    <hyperlink ref="C214" r:id="rId213" tooltip="Завантажити сертифікат" display="Завантажити сертифікат"/>
    <hyperlink ref="C215" r:id="rId214" tooltip="Завантажити сертифікат" display="Завантажити сертифікат"/>
    <hyperlink ref="C216" r:id="rId215" tooltip="Завантажити сертифікат" display="Завантажити сертифікат"/>
    <hyperlink ref="C217" r:id="rId216" tooltip="Завантажити сертифікат" display="Завантажити сертифікат"/>
    <hyperlink ref="C218" r:id="rId217" tooltip="Завантажити сертифікат" display="Завантажити сертифікат"/>
    <hyperlink ref="C219" r:id="rId218" tooltip="Завантажити сертифікат" display="Завантажити сертифікат"/>
    <hyperlink ref="C220" r:id="rId219" tooltip="Завантажити сертифікат" display="Завантажити сертифікат"/>
    <hyperlink ref="C221" r:id="rId220" tooltip="Завантажити сертифікат" display="Завантажити сертифікат"/>
    <hyperlink ref="C222" r:id="rId221" tooltip="Завантажити сертифікат" display="Завантажити сертифікат"/>
    <hyperlink ref="C223" r:id="rId222" tooltip="Завантажити сертифікат" display="Завантажити сертифікат"/>
    <hyperlink ref="C224" r:id="rId223" tooltip="Завантажити сертифікат" display="Завантажити сертифікат"/>
    <hyperlink ref="C225" r:id="rId224" tooltip="Завантажити сертифікат" display="Завантажити сертифікат"/>
    <hyperlink ref="C226" r:id="rId225" tooltip="Завантажити сертифікат" display="Завантажити сертифікат"/>
    <hyperlink ref="C227" r:id="rId226" tooltip="Завантажити сертифікат" display="Завантажити сертифікат"/>
    <hyperlink ref="C228" r:id="rId227" tooltip="Завантажити сертифікат" display="Завантажити сертифікат"/>
    <hyperlink ref="C229" r:id="rId228" tooltip="Завантажити сертифікат" display="Завантажити сертифікат"/>
    <hyperlink ref="C230" r:id="rId229" tooltip="Завантажити сертифікат" display="Завантажити сертифікат"/>
    <hyperlink ref="C231" r:id="rId230" tooltip="Завантажити сертифікат" display="Завантажити сертифікат"/>
    <hyperlink ref="C232" r:id="rId231" tooltip="Завантажити сертифікат" display="Завантажити сертифікат"/>
    <hyperlink ref="C233" r:id="rId232" tooltip="Завантажити сертифікат" display="Завантажити сертифікат"/>
    <hyperlink ref="C234" r:id="rId233" tooltip="Завантажити сертифікат" display="Завантажити сертифікат"/>
    <hyperlink ref="C235" r:id="rId234" tooltip="Завантажити сертифікат" display="Завантажити сертифікат"/>
    <hyperlink ref="C236" r:id="rId235" tooltip="Завантажити сертифікат" display="Завантажити сертифікат"/>
    <hyperlink ref="C237" r:id="rId236" tooltip="Завантажити сертифікат" display="Завантажити сертифікат"/>
    <hyperlink ref="C238" r:id="rId237" tooltip="Завантажити сертифікат" display="Завантажити сертифікат"/>
    <hyperlink ref="C239" r:id="rId238" tooltip="Завантажити сертифікат" display="Завантажити сертифікат"/>
    <hyperlink ref="C240" r:id="rId239" tooltip="Завантажити сертифікат" display="Завантажити сертифікат"/>
    <hyperlink ref="C241" r:id="rId240" tooltip="Завантажити сертифікат" display="Завантажити сертифікат"/>
    <hyperlink ref="C242" r:id="rId241" tooltip="Завантажити сертифікат" display="Завантажити сертифікат"/>
    <hyperlink ref="C243" r:id="rId242" tooltip="Завантажити сертифікат" display="Завантажити сертифікат"/>
    <hyperlink ref="C244" r:id="rId243" tooltip="Завантажити сертифікат" display="Завантажити сертифікат"/>
    <hyperlink ref="C245" r:id="rId244" tooltip="Завантажити сертифікат" display="Завантажити сертифікат"/>
    <hyperlink ref="C246" r:id="rId245" tooltip="Завантажити сертифікат" display="Завантажити сертифікат"/>
    <hyperlink ref="C247" r:id="rId246" tooltip="Завантажити сертифікат" display="Завантажити сертифікат"/>
    <hyperlink ref="C248" r:id="rId247" tooltip="Завантажити сертифікат" display="Завантажити сертифікат"/>
    <hyperlink ref="C249" r:id="rId248" tooltip="Завантажити сертифікат" display="Завантажити сертифікат"/>
    <hyperlink ref="C250" r:id="rId249" tooltip="Завантажити сертифікат" display="Завантажити сертифікат"/>
    <hyperlink ref="C251" r:id="rId250" tooltip="Завантажити сертифікат" display="Завантажити сертифікат"/>
    <hyperlink ref="C252" r:id="rId251" tooltip="Завантажити сертифікат" display="Завантажити сертифікат"/>
  </hyperlinks>
  <pageMargins left="0.7" right="0.7" top="0.75" bottom="0.75" header="0.3" footer="0.3"/>
  <pageSetup orientation="portrait" r:id="rId2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Носик Наталя Дмитрівна</cp:lastModifiedBy>
  <dcterms:created xsi:type="dcterms:W3CDTF">2025-01-13T09:15:47Z</dcterms:created>
  <dcterms:modified xsi:type="dcterms:W3CDTF">2025-01-13T09:18:41Z</dcterms:modified>
  <cp:category/>
</cp:coreProperties>
</file>